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-135" windowWidth="11370" windowHeight="11970"/>
  </bookViews>
  <sheets>
    <sheet name="W_IA_UTM14N" sheetId="1" r:id="rId1"/>
  </sheets>
  <calcPr calcId="14562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3" i="1"/>
  <c r="F2" i="1"/>
  <c r="I10" i="1" l="1"/>
  <c r="I9" i="1"/>
  <c r="I8" i="1"/>
  <c r="I6" i="1"/>
  <c r="I5" i="1"/>
  <c r="I4" i="1"/>
  <c r="I3" i="1"/>
  <c r="I2" i="1"/>
  <c r="I7" i="1" l="1"/>
</calcChain>
</file>

<file path=xl/sharedStrings.xml><?xml version="1.0" encoding="utf-8"?>
<sst xmlns="http://schemas.openxmlformats.org/spreadsheetml/2006/main" count="69" uniqueCount="69">
  <si>
    <t>Point</t>
  </si>
  <si>
    <t>Easting</t>
  </si>
  <si>
    <t>Northing</t>
  </si>
  <si>
    <t>dZ</t>
  </si>
  <si>
    <t>Measure_Z</t>
  </si>
  <si>
    <t>Survey_Z</t>
  </si>
  <si>
    <t>Min</t>
  </si>
  <si>
    <t>Max</t>
  </si>
  <si>
    <t>Mean</t>
  </si>
  <si>
    <t>Median</t>
  </si>
  <si>
    <t>RMSEz</t>
  </si>
  <si>
    <t>95% Confidence</t>
  </si>
  <si>
    <t>Std Dev</t>
  </si>
  <si>
    <t>Kurtosis</t>
  </si>
  <si>
    <t>Skew</t>
  </si>
  <si>
    <t>Stats (meters)</t>
  </si>
  <si>
    <t>NVA1002</t>
  </si>
  <si>
    <t>NVA1025</t>
  </si>
  <si>
    <t>NVA1026</t>
  </si>
  <si>
    <t>NVA1027</t>
  </si>
  <si>
    <t>NVA1028</t>
  </si>
  <si>
    <t>NVA1029</t>
  </si>
  <si>
    <t>NVA1030</t>
  </si>
  <si>
    <t>NVA1032</t>
  </si>
  <si>
    <t>NVA1033</t>
  </si>
  <si>
    <t>NVA1034</t>
  </si>
  <si>
    <t>NVA1047</t>
  </si>
  <si>
    <t>NVA1048</t>
  </si>
  <si>
    <t>NVA1049</t>
  </si>
  <si>
    <t>NVA1050</t>
  </si>
  <si>
    <t>NVA1101</t>
  </si>
  <si>
    <t>NVA1105</t>
  </si>
  <si>
    <t>NVA1106</t>
  </si>
  <si>
    <t>NVA1109</t>
  </si>
  <si>
    <t>NVA1110</t>
  </si>
  <si>
    <t>NVA1111</t>
  </si>
  <si>
    <t>NVA1117</t>
  </si>
  <si>
    <t>NVA1120</t>
  </si>
  <si>
    <t>NVA1122</t>
  </si>
  <si>
    <t>NVA1123</t>
  </si>
  <si>
    <t>NVA1124</t>
  </si>
  <si>
    <t>NVA1125</t>
  </si>
  <si>
    <t>NVA1129</t>
  </si>
  <si>
    <t>NVA1130</t>
  </si>
  <si>
    <t>NVA1169</t>
  </si>
  <si>
    <t>NVA1171</t>
  </si>
  <si>
    <t>NVA1173</t>
  </si>
  <si>
    <t>NVA1181</t>
  </si>
  <si>
    <t>NVA1183</t>
  </si>
  <si>
    <t>NVA1185</t>
  </si>
  <si>
    <t>NVA1187</t>
  </si>
  <si>
    <t>NVA1188</t>
  </si>
  <si>
    <t>NVA1214</t>
  </si>
  <si>
    <t>NVA1215</t>
  </si>
  <si>
    <t>NVA1216</t>
  </si>
  <si>
    <t>NVA1217</t>
  </si>
  <si>
    <t>NVA1218</t>
  </si>
  <si>
    <t>NVA1237</t>
  </si>
  <si>
    <t>NVA1393</t>
  </si>
  <si>
    <t>NVA1121</t>
  </si>
  <si>
    <t>NVA1022</t>
  </si>
  <si>
    <t>NVA1023</t>
  </si>
  <si>
    <t>NVA1098</t>
  </si>
  <si>
    <t>NVA1099</t>
  </si>
  <si>
    <t>NVA1107</t>
  </si>
  <si>
    <t>NVA1127</t>
  </si>
  <si>
    <t>NVA1170</t>
  </si>
  <si>
    <t>NVA1172</t>
  </si>
  <si>
    <t>NVA1527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</si>
</sst>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16" fillId="0" borderId="10" xfId="0" applyFont="1" applyBorder="1"/>
    <xf numFmtId="0" fontId="0" fillId="0" borderId="11" xfId="0" applyBorder="1"/>
    <xf numFmtId="164" fontId="0" fillId="0" borderId="11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zoomScale="85" zoomScaleNormal="85" workbookViewId="0">
      <selection activeCell="F2" sqref="F2"/>
    </sheetView>
  </sheetViews>
  <sheetFormatPr defaultRowHeight="15" x14ac:dyDescent="0.25"/>
  <cols>
    <col min="2" max="2" width="10.5703125" bestFit="1" customWidth="1"/>
    <col min="3" max="3" width="11.5703125" bestFit="1" customWidth="1"/>
    <col min="4" max="4" width="9.28515625" bestFit="1" customWidth="1"/>
    <col min="5" max="5" width="10.7109375" bestFit="1" customWidth="1"/>
    <col min="6" max="6" width="6.7109375" bestFit="1" customWidth="1"/>
    <col min="8" max="8" width="15.285156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5</v>
      </c>
      <c r="E1" t="s">
        <v>4</v>
      </c>
      <c r="F1" t="s">
        <v>3</v>
      </c>
      <c r="H1" s="2" t="s">
        <v>15</v>
      </c>
      <c r="I1" s="3"/>
    </row>
    <row r="2" spans="1:9" x14ac:dyDescent="0.25">
      <c r="A2" t="s">
        <v>16</v>
      </c>
      <c r="B2" s="1">
        <v>694708.41</v>
      </c>
      <c r="C2" s="1">
        <v>4819231.1560000004</v>
      </c>
      <c r="D2" s="1">
        <v>397.28100000000001</v>
      </c>
      <c r="E2" s="1">
        <v>397.37099999999998</v>
      </c>
      <c r="F2" s="1">
        <f>(E2-D2)</f>
        <v>8.9999999999974989E-2</v>
      </c>
      <c r="H2" s="2" t="s">
        <v>6</v>
      </c>
      <c r="I2" s="4">
        <f>MIN(F2:F54)</f>
        <v>-0.1169999999999618</v>
      </c>
    </row>
    <row r="3" spans="1:9" x14ac:dyDescent="0.25">
      <c r="A3" t="s">
        <v>17</v>
      </c>
      <c r="B3" s="1">
        <v>699177.16299999994</v>
      </c>
      <c r="C3" s="1">
        <v>4743940.1009999998</v>
      </c>
      <c r="D3" s="1">
        <v>349.26299999999998</v>
      </c>
      <c r="E3" s="1">
        <v>349.26299999999998</v>
      </c>
      <c r="F3" s="1">
        <f>(E3-D3)</f>
        <v>0</v>
      </c>
      <c r="H3" s="2" t="s">
        <v>7</v>
      </c>
      <c r="I3" s="4">
        <f>MAX(F2:F54)</f>
        <v>0.13700000000000045</v>
      </c>
    </row>
    <row r="4" spans="1:9" x14ac:dyDescent="0.25">
      <c r="A4" t="s">
        <v>18</v>
      </c>
      <c r="B4" s="1">
        <v>704098.076</v>
      </c>
      <c r="C4" s="1">
        <v>4763511.523</v>
      </c>
      <c r="D4" s="1">
        <v>358.93</v>
      </c>
      <c r="E4" s="1">
        <v>358.91500000000002</v>
      </c>
      <c r="F4" s="1">
        <f t="shared" ref="F4:F54" si="0">(E4-D4)</f>
        <v>-1.4999999999986358E-2</v>
      </c>
      <c r="H4" s="2" t="s">
        <v>8</v>
      </c>
      <c r="I4" s="4">
        <f>AVERAGE(F2:F54)</f>
        <v>1.0150943396228766E-2</v>
      </c>
    </row>
    <row r="5" spans="1:9" x14ac:dyDescent="0.25">
      <c r="A5" t="s">
        <v>19</v>
      </c>
      <c r="B5" s="1">
        <v>708824.10900000005</v>
      </c>
      <c r="C5" s="1">
        <v>4778975.0120000001</v>
      </c>
      <c r="D5" s="1">
        <v>370.96300000000002</v>
      </c>
      <c r="E5" s="1">
        <v>371.005</v>
      </c>
      <c r="F5" s="1">
        <f t="shared" si="0"/>
        <v>4.199999999997317E-2</v>
      </c>
      <c r="H5" s="2" t="s">
        <v>9</v>
      </c>
      <c r="I5" s="4">
        <f>MEDIAN(F2:F54)</f>
        <v>7.0000000000050022E-3</v>
      </c>
    </row>
    <row r="6" spans="1:9" x14ac:dyDescent="0.25">
      <c r="A6" t="s">
        <v>20</v>
      </c>
      <c r="B6" s="1">
        <v>703762.19400000002</v>
      </c>
      <c r="C6" s="1">
        <v>4789036.2790000001</v>
      </c>
      <c r="D6" s="1">
        <v>381.48500000000001</v>
      </c>
      <c r="E6" s="1">
        <v>381.49599999999998</v>
      </c>
      <c r="F6" s="1">
        <f t="shared" si="0"/>
        <v>1.0999999999967258E-2</v>
      </c>
      <c r="H6" s="2" t="s">
        <v>10</v>
      </c>
      <c r="I6" s="4">
        <f>SQRT(SUMSQ(F2:F54)/COUNTA(F2:F54))</f>
        <v>4.6809126670153932E-2</v>
      </c>
    </row>
    <row r="7" spans="1:9" x14ac:dyDescent="0.25">
      <c r="A7" t="s">
        <v>21</v>
      </c>
      <c r="B7" s="1">
        <v>700805.02300000004</v>
      </c>
      <c r="C7" s="1">
        <v>4807131.7630000003</v>
      </c>
      <c r="D7" s="1">
        <v>397.17700000000002</v>
      </c>
      <c r="E7" s="1">
        <v>397.31400000000002</v>
      </c>
      <c r="F7" s="1">
        <f t="shared" si="0"/>
        <v>0.13700000000000045</v>
      </c>
      <c r="H7" s="2" t="s">
        <v>11</v>
      </c>
      <c r="I7" s="4">
        <f>I6*1.96</f>
        <v>9.1745888273501705E-2</v>
      </c>
    </row>
    <row r="8" spans="1:9" x14ac:dyDescent="0.25">
      <c r="A8" t="s">
        <v>22</v>
      </c>
      <c r="B8" s="1">
        <v>706658.41200000001</v>
      </c>
      <c r="C8" s="1">
        <v>4715711.6859999998</v>
      </c>
      <c r="D8" s="1">
        <v>343.596</v>
      </c>
      <c r="E8" s="1">
        <v>343.60300000000001</v>
      </c>
      <c r="F8" s="1">
        <f t="shared" si="0"/>
        <v>7.0000000000050022E-3</v>
      </c>
      <c r="H8" s="2" t="s">
        <v>12</v>
      </c>
      <c r="I8" s="4">
        <f>STDEV(F2:F54)</f>
        <v>4.6132499901583864E-2</v>
      </c>
    </row>
    <row r="9" spans="1:9" x14ac:dyDescent="0.25">
      <c r="A9" t="s">
        <v>23</v>
      </c>
      <c r="B9" s="1">
        <v>705872.39300000004</v>
      </c>
      <c r="C9" s="1">
        <v>4819537.6869999999</v>
      </c>
      <c r="D9" s="1">
        <v>430.774</v>
      </c>
      <c r="E9" s="1">
        <v>430.78</v>
      </c>
      <c r="F9" s="1">
        <f t="shared" si="0"/>
        <v>5.9999999999718057E-3</v>
      </c>
      <c r="H9" s="2" t="s">
        <v>13</v>
      </c>
      <c r="I9" s="3">
        <f>KURT(F2:F54)</f>
        <v>1.0254054762582023</v>
      </c>
    </row>
    <row r="10" spans="1:9" x14ac:dyDescent="0.25">
      <c r="A10" t="s">
        <v>24</v>
      </c>
      <c r="B10" s="1">
        <v>726414.08799999999</v>
      </c>
      <c r="C10" s="1">
        <v>4820184.1260000002</v>
      </c>
      <c r="D10" s="1">
        <v>422.37299999999999</v>
      </c>
      <c r="E10" s="1">
        <v>422.34300000000002</v>
      </c>
      <c r="F10" s="1">
        <f t="shared" si="0"/>
        <v>-2.9999999999972715E-2</v>
      </c>
      <c r="H10" s="2" t="s">
        <v>14</v>
      </c>
      <c r="I10" s="3">
        <f>SKEW(F2:F54)</f>
        <v>-0.16100889684927716</v>
      </c>
    </row>
    <row r="11" spans="1:9" x14ac:dyDescent="0.25">
      <c r="A11" t="s">
        <v>25</v>
      </c>
      <c r="B11" s="1">
        <v>741057.24699999997</v>
      </c>
      <c r="C11" s="1">
        <v>4820691.3899999997</v>
      </c>
      <c r="D11" s="1">
        <v>438.07499999999999</v>
      </c>
      <c r="E11" s="1">
        <v>438.13600000000002</v>
      </c>
      <c r="F11" s="1">
        <f t="shared" si="0"/>
        <v>6.100000000003547E-2</v>
      </c>
    </row>
    <row r="12" spans="1:9" x14ac:dyDescent="0.25">
      <c r="A12" t="s">
        <v>26</v>
      </c>
      <c r="B12" s="1">
        <v>728637.73699999996</v>
      </c>
      <c r="C12" s="1">
        <v>4812628.8260000004</v>
      </c>
      <c r="D12" s="1">
        <v>413.46699999999998</v>
      </c>
      <c r="E12" s="1">
        <v>413.42700000000002</v>
      </c>
      <c r="F12" s="1">
        <f t="shared" si="0"/>
        <v>-3.999999999996362E-2</v>
      </c>
    </row>
    <row r="13" spans="1:9" x14ac:dyDescent="0.25">
      <c r="A13" t="s">
        <v>27</v>
      </c>
      <c r="B13" s="1">
        <v>743054.64300000004</v>
      </c>
      <c r="C13" s="1">
        <v>4803677.2719999999</v>
      </c>
      <c r="D13" s="1">
        <v>419.74200000000002</v>
      </c>
      <c r="E13" s="1">
        <v>419.79199999999997</v>
      </c>
      <c r="F13" s="1">
        <f t="shared" si="0"/>
        <v>4.9999999999954525E-2</v>
      </c>
    </row>
    <row r="14" spans="1:9" x14ac:dyDescent="0.25">
      <c r="A14" t="s">
        <v>28</v>
      </c>
      <c r="B14" s="1">
        <v>743493.45600000001</v>
      </c>
      <c r="C14" s="1">
        <v>4793864.7960000001</v>
      </c>
      <c r="D14" s="1">
        <v>423.35500000000002</v>
      </c>
      <c r="E14" s="1">
        <v>423.39699999999999</v>
      </c>
      <c r="F14" s="1">
        <f t="shared" si="0"/>
        <v>4.199999999997317E-2</v>
      </c>
    </row>
    <row r="15" spans="1:9" x14ac:dyDescent="0.25">
      <c r="A15" t="s">
        <v>29</v>
      </c>
      <c r="B15" s="1">
        <v>743767.06</v>
      </c>
      <c r="C15" s="1">
        <v>4785861.3250000002</v>
      </c>
      <c r="D15" s="1">
        <v>432.55700000000002</v>
      </c>
      <c r="E15" s="1">
        <v>432.62799999999999</v>
      </c>
      <c r="F15" s="1">
        <f t="shared" si="0"/>
        <v>7.0999999999969532E-2</v>
      </c>
    </row>
    <row r="16" spans="1:9" x14ac:dyDescent="0.25">
      <c r="A16" t="s">
        <v>30</v>
      </c>
      <c r="B16" s="1">
        <v>739770.58700000006</v>
      </c>
      <c r="C16" s="1">
        <v>4679021.3689999999</v>
      </c>
      <c r="D16" s="1">
        <v>325.62599999999998</v>
      </c>
      <c r="E16" s="1">
        <v>325.63299999999998</v>
      </c>
      <c r="F16" s="1">
        <f t="shared" si="0"/>
        <v>7.0000000000050022E-3</v>
      </c>
    </row>
    <row r="17" spans="1:6" x14ac:dyDescent="0.25">
      <c r="A17" t="s">
        <v>31</v>
      </c>
      <c r="B17" s="1">
        <v>721817.97900000005</v>
      </c>
      <c r="C17" s="1">
        <v>4722645.0729999999</v>
      </c>
      <c r="D17" s="1">
        <v>358.59199999999998</v>
      </c>
      <c r="E17" s="1">
        <v>358.59399999999999</v>
      </c>
      <c r="F17" s="1">
        <f t="shared" si="0"/>
        <v>2.0000000000095497E-3</v>
      </c>
    </row>
    <row r="18" spans="1:6" x14ac:dyDescent="0.25">
      <c r="A18" t="s">
        <v>32</v>
      </c>
      <c r="B18" s="1">
        <v>729612.74</v>
      </c>
      <c r="C18" s="1">
        <v>4739847.7810000004</v>
      </c>
      <c r="D18" s="1">
        <v>364.39400000000001</v>
      </c>
      <c r="E18" s="1">
        <v>364.36799999999999</v>
      </c>
      <c r="F18" s="1">
        <f t="shared" si="0"/>
        <v>-2.6000000000010459E-2</v>
      </c>
    </row>
    <row r="19" spans="1:6" x14ac:dyDescent="0.25">
      <c r="A19" t="s">
        <v>33</v>
      </c>
      <c r="B19" s="1">
        <v>730014.84199999995</v>
      </c>
      <c r="C19" s="1">
        <v>4771376.5690000001</v>
      </c>
      <c r="D19" s="1">
        <v>431.96499999999997</v>
      </c>
      <c r="E19" s="1">
        <v>432.01100000000002</v>
      </c>
      <c r="F19" s="1">
        <f t="shared" si="0"/>
        <v>4.6000000000049113E-2</v>
      </c>
    </row>
    <row r="20" spans="1:6" x14ac:dyDescent="0.25">
      <c r="A20" t="s">
        <v>34</v>
      </c>
      <c r="B20" s="1">
        <v>715216.61100000003</v>
      </c>
      <c r="C20" s="1">
        <v>4736383.4730000002</v>
      </c>
      <c r="D20" s="1">
        <v>443.16</v>
      </c>
      <c r="E20" s="1">
        <v>443.17899999999997</v>
      </c>
      <c r="F20" s="1">
        <f t="shared" si="0"/>
        <v>1.8999999999948614E-2</v>
      </c>
    </row>
    <row r="21" spans="1:6" x14ac:dyDescent="0.25">
      <c r="A21" t="s">
        <v>35</v>
      </c>
      <c r="B21" s="1">
        <v>731914.05700000003</v>
      </c>
      <c r="C21" s="1">
        <v>4695020.4330000002</v>
      </c>
      <c r="D21" s="1">
        <v>335.63499999999999</v>
      </c>
      <c r="E21" s="1">
        <v>335.62799999999999</v>
      </c>
      <c r="F21" s="1">
        <f t="shared" si="0"/>
        <v>-7.0000000000050022E-3</v>
      </c>
    </row>
    <row r="22" spans="1:6" x14ac:dyDescent="0.25">
      <c r="A22" t="s">
        <v>36</v>
      </c>
      <c r="B22" s="1">
        <v>740818.23100000003</v>
      </c>
      <c r="C22" s="1">
        <v>4737260.3890000004</v>
      </c>
      <c r="D22" s="1">
        <v>429.733</v>
      </c>
      <c r="E22" s="1">
        <v>429.66899999999998</v>
      </c>
      <c r="F22" s="1">
        <f t="shared" si="0"/>
        <v>-6.4000000000021373E-2</v>
      </c>
    </row>
    <row r="23" spans="1:6" x14ac:dyDescent="0.25">
      <c r="A23" t="s">
        <v>37</v>
      </c>
      <c r="B23" s="1">
        <v>719913.32900000003</v>
      </c>
      <c r="C23" s="1">
        <v>4786572.4529999997</v>
      </c>
      <c r="D23" s="1">
        <v>385.30799999999999</v>
      </c>
      <c r="E23" s="1">
        <v>385.34300000000002</v>
      </c>
      <c r="F23" s="1">
        <f t="shared" si="0"/>
        <v>3.5000000000025011E-2</v>
      </c>
    </row>
    <row r="24" spans="1:6" x14ac:dyDescent="0.25">
      <c r="A24" t="s">
        <v>38</v>
      </c>
      <c r="B24" s="1">
        <v>708082.29799999995</v>
      </c>
      <c r="C24" s="1">
        <v>4812126.4630000005</v>
      </c>
      <c r="D24" s="1">
        <v>436.18799999999999</v>
      </c>
      <c r="E24" s="1">
        <v>436.279</v>
      </c>
      <c r="F24" s="1">
        <f t="shared" si="0"/>
        <v>9.1000000000008185E-2</v>
      </c>
    </row>
    <row r="25" spans="1:6" x14ac:dyDescent="0.25">
      <c r="A25" t="s">
        <v>39</v>
      </c>
      <c r="B25" s="1">
        <v>719456.98800000001</v>
      </c>
      <c r="C25" s="1">
        <v>4752593.9670000002</v>
      </c>
      <c r="D25" s="1">
        <v>432.89400000000001</v>
      </c>
      <c r="E25" s="1">
        <v>432.923</v>
      </c>
      <c r="F25" s="1">
        <f t="shared" si="0"/>
        <v>2.8999999999996362E-2</v>
      </c>
    </row>
    <row r="26" spans="1:6" x14ac:dyDescent="0.25">
      <c r="A26" t="s">
        <v>40</v>
      </c>
      <c r="B26" s="1">
        <v>719105.53399999999</v>
      </c>
      <c r="C26" s="1">
        <v>4764000.7489999998</v>
      </c>
      <c r="D26" s="1">
        <v>427.952</v>
      </c>
      <c r="E26" s="1">
        <v>427.95100000000002</v>
      </c>
      <c r="F26" s="1">
        <f t="shared" si="0"/>
        <v>-9.9999999997635314E-4</v>
      </c>
    </row>
    <row r="27" spans="1:6" x14ac:dyDescent="0.25">
      <c r="A27" t="s">
        <v>41</v>
      </c>
      <c r="B27" s="1">
        <v>733556.57200000004</v>
      </c>
      <c r="C27" s="1">
        <v>4716045.8119999999</v>
      </c>
      <c r="D27" s="1">
        <v>394.82100000000003</v>
      </c>
      <c r="E27" s="1">
        <v>394.80599999999998</v>
      </c>
      <c r="F27" s="1">
        <f t="shared" si="0"/>
        <v>-1.5000000000043201E-2</v>
      </c>
    </row>
    <row r="28" spans="1:6" x14ac:dyDescent="0.25">
      <c r="A28" t="s">
        <v>42</v>
      </c>
      <c r="B28" s="1">
        <v>740586.36300000001</v>
      </c>
      <c r="C28" s="1">
        <v>4696769.3279999997</v>
      </c>
      <c r="D28" s="1">
        <v>347.52</v>
      </c>
      <c r="E28" s="1">
        <v>347.50799999999998</v>
      </c>
      <c r="F28" s="1">
        <f t="shared" si="0"/>
        <v>-1.2000000000000455E-2</v>
      </c>
    </row>
    <row r="29" spans="1:6" x14ac:dyDescent="0.25">
      <c r="A29" t="s">
        <v>43</v>
      </c>
      <c r="B29" s="1">
        <v>738418.04</v>
      </c>
      <c r="C29" s="1">
        <v>4754906.9040000001</v>
      </c>
      <c r="D29" s="1">
        <v>385.452</v>
      </c>
      <c r="E29" s="1">
        <v>385.44600000000003</v>
      </c>
      <c r="F29" s="1">
        <f t="shared" si="0"/>
        <v>-5.9999999999718057E-3</v>
      </c>
    </row>
    <row r="30" spans="1:6" x14ac:dyDescent="0.25">
      <c r="A30" t="s">
        <v>44</v>
      </c>
      <c r="B30" s="1">
        <v>730355.52500000002</v>
      </c>
      <c r="C30" s="1">
        <v>4761137.125</v>
      </c>
      <c r="D30" s="1">
        <v>402.82299999999998</v>
      </c>
      <c r="E30" s="1">
        <v>402.83199999999999</v>
      </c>
      <c r="F30" s="1">
        <f t="shared" si="0"/>
        <v>9.0000000000145519E-3</v>
      </c>
    </row>
    <row r="31" spans="1:6" x14ac:dyDescent="0.25">
      <c r="A31" t="s">
        <v>45</v>
      </c>
      <c r="B31" s="1">
        <v>732889.32799999998</v>
      </c>
      <c r="C31" s="1">
        <v>4785550.6169999996</v>
      </c>
      <c r="D31" s="1">
        <v>437.34199999999998</v>
      </c>
      <c r="E31" s="1">
        <v>437.27600000000001</v>
      </c>
      <c r="F31" s="1">
        <f t="shared" si="0"/>
        <v>-6.5999999999974079E-2</v>
      </c>
    </row>
    <row r="32" spans="1:6" x14ac:dyDescent="0.25">
      <c r="A32" t="s">
        <v>46</v>
      </c>
      <c r="B32" s="1">
        <v>735192</v>
      </c>
      <c r="C32" s="1">
        <v>4807632.6490000002</v>
      </c>
      <c r="D32" s="1">
        <v>429.80099999999999</v>
      </c>
      <c r="E32" s="1">
        <v>429.858</v>
      </c>
      <c r="F32" s="1">
        <f t="shared" si="0"/>
        <v>5.7000000000016371E-2</v>
      </c>
    </row>
    <row r="33" spans="1:6" x14ac:dyDescent="0.25">
      <c r="A33" t="s">
        <v>47</v>
      </c>
      <c r="B33" s="1">
        <v>714160.13</v>
      </c>
      <c r="C33" s="1">
        <v>4819778.0650000004</v>
      </c>
      <c r="D33" s="1">
        <v>437.31299999999999</v>
      </c>
      <c r="E33" s="1">
        <v>437.346</v>
      </c>
      <c r="F33" s="1">
        <f t="shared" si="0"/>
        <v>3.3000000000015461E-2</v>
      </c>
    </row>
    <row r="34" spans="1:6" x14ac:dyDescent="0.25">
      <c r="A34" t="s">
        <v>48</v>
      </c>
      <c r="B34" s="1">
        <v>730056.22499999998</v>
      </c>
      <c r="C34" s="1">
        <v>4820303.8820000002</v>
      </c>
      <c r="D34" s="1">
        <v>446.50400000000002</v>
      </c>
      <c r="E34" s="1">
        <v>446.53100000000001</v>
      </c>
      <c r="F34" s="1">
        <f t="shared" si="0"/>
        <v>2.6999999999986812E-2</v>
      </c>
    </row>
    <row r="35" spans="1:6" x14ac:dyDescent="0.25">
      <c r="A35" t="s">
        <v>49</v>
      </c>
      <c r="B35" s="1">
        <v>728867.44200000004</v>
      </c>
      <c r="C35" s="1">
        <v>4803624.3080000002</v>
      </c>
      <c r="D35" s="1">
        <v>399.8</v>
      </c>
      <c r="E35" s="1">
        <v>399.79199999999997</v>
      </c>
      <c r="F35" s="1">
        <f t="shared" si="0"/>
        <v>-8.0000000000381988E-3</v>
      </c>
    </row>
    <row r="36" spans="1:6" x14ac:dyDescent="0.25">
      <c r="A36" t="s">
        <v>50</v>
      </c>
      <c r="B36" s="1">
        <v>735480.92200000002</v>
      </c>
      <c r="C36" s="1">
        <v>4795103.0880000005</v>
      </c>
      <c r="D36" s="1">
        <v>433.36399999999998</v>
      </c>
      <c r="E36" s="1">
        <v>433.39699999999999</v>
      </c>
      <c r="F36" s="1">
        <f t="shared" si="0"/>
        <v>3.3000000000015461E-2</v>
      </c>
    </row>
    <row r="37" spans="1:6" x14ac:dyDescent="0.25">
      <c r="A37" t="s">
        <v>51</v>
      </c>
      <c r="B37" s="1">
        <v>739344.647</v>
      </c>
      <c r="C37" s="1">
        <v>4777625.1189999999</v>
      </c>
      <c r="D37" s="1">
        <v>433.64400000000001</v>
      </c>
      <c r="E37" s="1">
        <v>433.62700000000001</v>
      </c>
      <c r="F37" s="1">
        <f t="shared" si="0"/>
        <v>-1.6999999999995907E-2</v>
      </c>
    </row>
    <row r="38" spans="1:6" x14ac:dyDescent="0.25">
      <c r="A38" t="s">
        <v>52</v>
      </c>
      <c r="B38" s="1">
        <v>727819.33299999998</v>
      </c>
      <c r="C38" s="1">
        <v>4678849.9390000002</v>
      </c>
      <c r="D38" s="1">
        <v>328.59199999999998</v>
      </c>
      <c r="E38" s="1">
        <v>328.47500000000002</v>
      </c>
      <c r="F38" s="1">
        <f t="shared" si="0"/>
        <v>-0.1169999999999618</v>
      </c>
    </row>
    <row r="39" spans="1:6" x14ac:dyDescent="0.25">
      <c r="A39" t="s">
        <v>53</v>
      </c>
      <c r="B39" s="1">
        <v>703533.88</v>
      </c>
      <c r="C39" s="1">
        <v>4723015.983</v>
      </c>
      <c r="D39" s="1">
        <v>340.83600000000001</v>
      </c>
      <c r="E39" s="1">
        <v>340.83800000000002</v>
      </c>
      <c r="F39" s="1">
        <f t="shared" si="0"/>
        <v>2.0000000000095497E-3</v>
      </c>
    </row>
    <row r="40" spans="1:6" x14ac:dyDescent="0.25">
      <c r="A40" t="s">
        <v>54</v>
      </c>
      <c r="B40" s="1">
        <v>705157.97900000005</v>
      </c>
      <c r="C40" s="1">
        <v>4728923.0360000003</v>
      </c>
      <c r="D40" s="1">
        <v>353.43400000000003</v>
      </c>
      <c r="E40" s="1">
        <v>353.43</v>
      </c>
      <c r="F40" s="1">
        <f t="shared" si="0"/>
        <v>-4.0000000000190994E-3</v>
      </c>
    </row>
    <row r="41" spans="1:6" x14ac:dyDescent="0.25">
      <c r="A41" t="s">
        <v>55</v>
      </c>
      <c r="B41" s="1">
        <v>708608.03500000003</v>
      </c>
      <c r="C41" s="1">
        <v>4742648.96</v>
      </c>
      <c r="D41" s="1">
        <v>423.03</v>
      </c>
      <c r="E41" s="1">
        <v>423.08100000000002</v>
      </c>
      <c r="F41" s="1">
        <f t="shared" si="0"/>
        <v>5.1000000000044565E-2</v>
      </c>
    </row>
    <row r="42" spans="1:6" x14ac:dyDescent="0.25">
      <c r="A42" t="s">
        <v>56</v>
      </c>
      <c r="B42" s="1">
        <v>714592.98100000003</v>
      </c>
      <c r="C42" s="1">
        <v>4752478.0410000002</v>
      </c>
      <c r="D42" s="1">
        <v>417.72199999999998</v>
      </c>
      <c r="E42" s="1">
        <v>417.73500000000001</v>
      </c>
      <c r="F42" s="1">
        <f t="shared" si="0"/>
        <v>1.3000000000033651E-2</v>
      </c>
    </row>
    <row r="43" spans="1:6" x14ac:dyDescent="0.25">
      <c r="A43" t="s">
        <v>57</v>
      </c>
      <c r="B43" s="1">
        <v>734093.48400000005</v>
      </c>
      <c r="C43" s="1">
        <v>4748785.699</v>
      </c>
      <c r="D43" s="1">
        <v>386.90499999999997</v>
      </c>
      <c r="E43" s="1">
        <v>386.97300000000001</v>
      </c>
      <c r="F43" s="1">
        <f t="shared" si="0"/>
        <v>6.8000000000040473E-2</v>
      </c>
    </row>
    <row r="44" spans="1:6" x14ac:dyDescent="0.25">
      <c r="A44" t="s">
        <v>58</v>
      </c>
      <c r="B44" s="1">
        <v>720281.79</v>
      </c>
      <c r="C44" s="1">
        <v>4773725.8</v>
      </c>
      <c r="D44" s="1">
        <v>431.97300000000001</v>
      </c>
      <c r="E44" s="1">
        <v>432.01900000000001</v>
      </c>
      <c r="F44" s="1">
        <f t="shared" si="0"/>
        <v>4.5999999999992269E-2</v>
      </c>
    </row>
    <row r="45" spans="1:6" x14ac:dyDescent="0.25">
      <c r="A45" t="s">
        <v>59</v>
      </c>
      <c r="B45" s="1">
        <v>718630.25199999998</v>
      </c>
      <c r="C45" s="1">
        <v>4802314.0480000004</v>
      </c>
      <c r="D45" s="1">
        <v>404.637</v>
      </c>
      <c r="E45" s="1">
        <v>404.63200000000001</v>
      </c>
      <c r="F45" s="1">
        <f t="shared" si="0"/>
        <v>-4.9999999999954525E-3</v>
      </c>
    </row>
    <row r="46" spans="1:6" x14ac:dyDescent="0.25">
      <c r="A46" t="s">
        <v>60</v>
      </c>
      <c r="B46" s="1">
        <v>728898.45700000005</v>
      </c>
      <c r="C46" s="1">
        <v>4654116.3720000004</v>
      </c>
      <c r="D46" s="1">
        <v>325.32100000000003</v>
      </c>
      <c r="E46" s="1">
        <v>325.23</v>
      </c>
      <c r="F46" s="1">
        <f t="shared" si="0"/>
        <v>-9.1000000000008185E-2</v>
      </c>
    </row>
    <row r="47" spans="1:6" x14ac:dyDescent="0.25">
      <c r="A47" t="s">
        <v>61</v>
      </c>
      <c r="B47" s="1">
        <v>718305.79599999997</v>
      </c>
      <c r="C47" s="1">
        <v>4676152.449</v>
      </c>
      <c r="D47" s="1">
        <v>325.07499999999999</v>
      </c>
      <c r="E47" s="1">
        <v>325.05500000000001</v>
      </c>
      <c r="F47" s="1">
        <f t="shared" si="0"/>
        <v>-1.999999999998181E-2</v>
      </c>
    </row>
    <row r="48" spans="1:6" x14ac:dyDescent="0.25">
      <c r="A48" t="s">
        <v>62</v>
      </c>
      <c r="B48" s="1">
        <v>740287.50600000005</v>
      </c>
      <c r="C48" s="1">
        <v>4646157.9689999996</v>
      </c>
      <c r="D48" s="1">
        <v>322.54700000000003</v>
      </c>
      <c r="E48" s="1">
        <v>322.50900000000001</v>
      </c>
      <c r="F48" s="1">
        <f t="shared" si="0"/>
        <v>-3.8000000000010914E-2</v>
      </c>
    </row>
    <row r="49" spans="1:6" x14ac:dyDescent="0.25">
      <c r="A49" t="s">
        <v>63</v>
      </c>
      <c r="B49" s="1">
        <v>739759.37600000005</v>
      </c>
      <c r="C49" s="1">
        <v>4656115.7450000001</v>
      </c>
      <c r="D49" s="1">
        <v>320.32</v>
      </c>
      <c r="E49" s="1">
        <v>320.327</v>
      </c>
      <c r="F49" s="1">
        <f t="shared" si="0"/>
        <v>7.0000000000050022E-3</v>
      </c>
    </row>
    <row r="50" spans="1:6" x14ac:dyDescent="0.25">
      <c r="A50" t="s">
        <v>64</v>
      </c>
      <c r="B50" s="1">
        <v>739922.505</v>
      </c>
      <c r="C50" s="1">
        <v>4763901.2920000004</v>
      </c>
      <c r="D50" s="1">
        <v>428.10399999999998</v>
      </c>
      <c r="E50" s="1">
        <v>428.03399999999999</v>
      </c>
      <c r="F50" s="1">
        <f t="shared" si="0"/>
        <v>-6.9999999999993179E-2</v>
      </c>
    </row>
    <row r="51" spans="1:6" x14ac:dyDescent="0.25">
      <c r="A51" t="s">
        <v>65</v>
      </c>
      <c r="B51" s="1">
        <v>739562.32</v>
      </c>
      <c r="C51" s="1">
        <v>4671146.557</v>
      </c>
      <c r="D51" s="1">
        <v>323.13200000000001</v>
      </c>
      <c r="E51" s="1">
        <v>323.12200000000001</v>
      </c>
      <c r="F51" s="1">
        <f t="shared" si="0"/>
        <v>-9.9999999999909051E-3</v>
      </c>
    </row>
    <row r="52" spans="1:6" x14ac:dyDescent="0.25">
      <c r="A52" t="s">
        <v>66</v>
      </c>
      <c r="B52" s="1">
        <v>715008.26</v>
      </c>
      <c r="C52" s="1">
        <v>4775162.7640000004</v>
      </c>
      <c r="D52" s="1">
        <v>413.54500000000002</v>
      </c>
      <c r="E52" s="1">
        <v>413.57100000000003</v>
      </c>
      <c r="F52" s="1">
        <f t="shared" si="0"/>
        <v>2.6000000000010459E-2</v>
      </c>
    </row>
    <row r="53" spans="1:6" x14ac:dyDescent="0.25">
      <c r="A53" t="s">
        <v>67</v>
      </c>
      <c r="B53" s="1">
        <v>728833.96</v>
      </c>
      <c r="C53" s="1">
        <v>4796482.4170000004</v>
      </c>
      <c r="D53" s="1">
        <v>394.10500000000002</v>
      </c>
      <c r="E53" s="1">
        <v>394.142</v>
      </c>
      <c r="F53" s="1">
        <f t="shared" si="0"/>
        <v>3.6999999999977717E-2</v>
      </c>
    </row>
    <row r="54" spans="1:6" x14ac:dyDescent="0.25">
      <c r="A54" t="s">
        <v>68</v>
      </c>
      <c r="B54" s="1">
        <v>705331.47400000005</v>
      </c>
      <c r="C54" s="1">
        <v>4789240.3530000001</v>
      </c>
      <c r="D54" s="1">
        <v>438.11500000000001</v>
      </c>
      <c r="E54" s="1">
        <v>438.16</v>
      </c>
      <c r="F54" s="1">
        <f t="shared" si="0"/>
        <v>4.5000000000015916E-2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W_IA_UTM14N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Campbell</dc:creator>
  <cp:lastModifiedBy>Barry Budzowski</cp:lastModifiedBy>
  <dcterms:created xsi:type="dcterms:W3CDTF">2020-06-15T16:24:47Z</dcterms:created>
  <dcterms:modified xsi:type="dcterms:W3CDTF">2021-11-12T14:02:59Z</dcterms:modified>
</cp:coreProperties>
</file>