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30" windowWidth="17205" windowHeight="12780"/>
  </bookViews>
  <sheets>
    <sheet name="B1_East_GCP_ground" sheetId="1" r:id="rId1"/>
  </sheets>
  <calcPr calcId="145621"/>
</workbook>
</file>

<file path=xl/calcChain.xml><?xml version="1.0" encoding="utf-8"?>
<calcChain xmlns="http://schemas.openxmlformats.org/spreadsheetml/2006/main">
  <c r="F69" i="1" l="1"/>
  <c r="F70" i="1"/>
  <c r="F71" i="1"/>
  <c r="F72" i="1"/>
  <c r="F73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35" i="1" l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I2" i="1" l="1"/>
  <c r="I10" i="1"/>
  <c r="J10" i="1" s="1"/>
  <c r="I9" i="1"/>
  <c r="I8" i="1"/>
  <c r="J8" i="1" s="1"/>
  <c r="I6" i="1"/>
  <c r="J6" i="1" s="1"/>
  <c r="I5" i="1"/>
  <c r="J5" i="1" s="1"/>
  <c r="I4" i="1"/>
  <c r="I3" i="1"/>
  <c r="J2" i="1"/>
  <c r="J9" i="1"/>
  <c r="J4" i="1"/>
  <c r="J3" i="1"/>
  <c r="I7" i="1" l="1"/>
  <c r="J7" i="1" s="1"/>
</calcChain>
</file>

<file path=xl/sharedStrings.xml><?xml version="1.0" encoding="utf-8"?>
<sst xmlns="http://schemas.openxmlformats.org/spreadsheetml/2006/main" count="89" uniqueCount="89">
  <si>
    <t>Easting</t>
  </si>
  <si>
    <t>Northing</t>
  </si>
  <si>
    <t>Point</t>
  </si>
  <si>
    <t>Survey_Z</t>
  </si>
  <si>
    <t>dZ</t>
  </si>
  <si>
    <t>Min</t>
  </si>
  <si>
    <t>Max</t>
  </si>
  <si>
    <t>Mean</t>
  </si>
  <si>
    <t>Median</t>
  </si>
  <si>
    <t>RMSEz</t>
  </si>
  <si>
    <t>95% Confidence</t>
  </si>
  <si>
    <t>Std Dev</t>
  </si>
  <si>
    <t>Kurtosis</t>
  </si>
  <si>
    <t>Skew</t>
  </si>
  <si>
    <t>Lidar_Z</t>
  </si>
  <si>
    <t>Stats (US Feet)</t>
  </si>
  <si>
    <t>Meters</t>
  </si>
  <si>
    <t>GCP01B</t>
  </si>
  <si>
    <t>GCP02B</t>
  </si>
  <si>
    <t>GCP03B</t>
  </si>
  <si>
    <t>GCP04B</t>
  </si>
  <si>
    <t>GCP05B</t>
  </si>
  <si>
    <t>GCP07B</t>
  </si>
  <si>
    <t>GCP08B</t>
  </si>
  <si>
    <t>GCP09B</t>
  </si>
  <si>
    <t>GCP10B</t>
  </si>
  <si>
    <t>GCP11B</t>
  </si>
  <si>
    <t>GCP12B</t>
  </si>
  <si>
    <t>GCP13B</t>
  </si>
  <si>
    <t>GCP14B</t>
  </si>
  <si>
    <t>GCP15B</t>
  </si>
  <si>
    <t>GCP16B</t>
  </si>
  <si>
    <t>GCP17B</t>
  </si>
  <si>
    <t>GCP18B</t>
  </si>
  <si>
    <t>GCP19B</t>
  </si>
  <si>
    <t>GCP20B</t>
  </si>
  <si>
    <t>GCP21B</t>
  </si>
  <si>
    <t>GCP22B</t>
  </si>
  <si>
    <t>GCP23B</t>
  </si>
  <si>
    <t>GCP24B</t>
  </si>
  <si>
    <t>GCP25B</t>
  </si>
  <si>
    <t>GCP26B</t>
  </si>
  <si>
    <t>GCP27B</t>
  </si>
  <si>
    <t>GCP28B</t>
  </si>
  <si>
    <t>GCP29B</t>
  </si>
  <si>
    <t>GCP30B</t>
  </si>
  <si>
    <t>GCP01A</t>
  </si>
  <si>
    <t>GCP02A</t>
  </si>
  <si>
    <t>GCP03A</t>
  </si>
  <si>
    <t>GCP04A</t>
  </si>
  <si>
    <t>GCP05A</t>
  </si>
  <si>
    <t>GCP06A</t>
  </si>
  <si>
    <t>GCP07A</t>
  </si>
  <si>
    <t>GCP08A</t>
  </si>
  <si>
    <t>GCP09A</t>
  </si>
  <si>
    <t>GCP10A</t>
  </si>
  <si>
    <t>GCP11A</t>
  </si>
  <si>
    <t>GCP12A</t>
  </si>
  <si>
    <t>GCP13A</t>
  </si>
  <si>
    <t>GCP14A</t>
  </si>
  <si>
    <t>GCP15A</t>
  </si>
  <si>
    <t>GCP16A</t>
  </si>
  <si>
    <t>GCP17A</t>
  </si>
  <si>
    <t>GCP18A</t>
  </si>
  <si>
    <t>GCP19A</t>
  </si>
  <si>
    <t>GCP21A</t>
  </si>
  <si>
    <t>GCP22A</t>
  </si>
  <si>
    <t>GCP23A</t>
  </si>
  <si>
    <t>GCP24A</t>
  </si>
  <si>
    <t>GCP26A</t>
  </si>
  <si>
    <t>GCP27A</t>
  </si>
  <si>
    <t>GCP28A</t>
  </si>
  <si>
    <t>GCP29A</t>
  </si>
  <si>
    <t>GCP30A</t>
  </si>
  <si>
    <t>GCP42A</t>
  </si>
  <si>
    <t>GCP43A</t>
  </si>
  <si>
    <t>GCP44A</t>
  </si>
  <si>
    <t>GCP49A</t>
  </si>
  <si>
    <t>GCP50A</t>
  </si>
  <si>
    <t>GCP51A</t>
  </si>
  <si>
    <t>GCP52A</t>
  </si>
  <si>
    <t>GCP53A</t>
  </si>
  <si>
    <t>GCP54A</t>
  </si>
  <si>
    <t>GCP55A</t>
  </si>
  <si>
    <t>GCP56A</t>
  </si>
  <si>
    <t>GCP57A</t>
  </si>
  <si>
    <t>GCP58A</t>
  </si>
  <si>
    <t>GCP60A</t>
  </si>
  <si>
    <t>GCP61A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</si>
</sst>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6" fillId="0" borderId="10" xfId="0" applyFont="1" applyBorder="1"/>
    <xf numFmtId="0" fontId="0" fillId="0" borderId="11" xfId="0" applyBorder="1"/>
    <xf numFmtId="164" fontId="0" fillId="0" borderId="11" xfId="0" applyNumberFormat="1" applyBorder="1"/>
    <xf numFmtId="0" fontId="0" fillId="0" borderId="0" xfId="0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abSelected="1" workbookViewId="0">
      <selection activeCell="J15" sqref="J15"/>
    </sheetView>
  </sheetViews>
  <sheetFormatPr defaultRowHeight="15" x14ac:dyDescent="0.25"/>
  <cols>
    <col min="1" max="1" width="7.85546875" customWidth="1"/>
    <col min="2" max="2" width="12" style="5" bestFit="1" customWidth="1"/>
    <col min="3" max="3" width="11.5703125" style="5" bestFit="1" customWidth="1"/>
    <col min="4" max="6" width="9.28515625" style="5" bestFit="1" customWidth="1"/>
    <col min="8" max="8" width="15.28515625" bestFit="1" customWidth="1"/>
  </cols>
  <sheetData>
    <row r="1" spans="1:10" x14ac:dyDescent="0.25">
      <c r="A1" t="s">
        <v>2</v>
      </c>
      <c r="B1" s="5" t="s">
        <v>0</v>
      </c>
      <c r="C1" s="5" t="s">
        <v>1</v>
      </c>
      <c r="D1" s="5" t="s">
        <v>3</v>
      </c>
      <c r="E1" s="5" t="s">
        <v>14</v>
      </c>
      <c r="F1" s="5" t="s">
        <v>4</v>
      </c>
      <c r="H1" s="1" t="s">
        <v>15</v>
      </c>
      <c r="I1" s="2"/>
      <c r="J1" s="1" t="s">
        <v>16</v>
      </c>
    </row>
    <row r="2" spans="1:10" x14ac:dyDescent="0.25">
      <c r="A2" s="4" t="s">
        <v>17</v>
      </c>
      <c r="B2" s="5">
        <v>1105661.4569999999</v>
      </c>
      <c r="C2" s="5">
        <v>1384655.477</v>
      </c>
      <c r="D2" s="5">
        <v>716.83</v>
      </c>
      <c r="E2" s="5">
        <v>716.97</v>
      </c>
      <c r="F2" s="5">
        <f>E2-D2</f>
        <v>0.13999999999998636</v>
      </c>
      <c r="H2" s="1" t="s">
        <v>5</v>
      </c>
      <c r="I2" s="3">
        <f>MIN(F2:F73)</f>
        <v>-0.375</v>
      </c>
      <c r="J2" s="5">
        <f>CONVERT(I2,"ft","m")</f>
        <v>-0.1143</v>
      </c>
    </row>
    <row r="3" spans="1:10" x14ac:dyDescent="0.25">
      <c r="A3" s="4" t="s">
        <v>18</v>
      </c>
      <c r="B3" s="5">
        <v>1163381.9099999999</v>
      </c>
      <c r="C3" s="5">
        <v>1392379.068</v>
      </c>
      <c r="D3" s="5">
        <v>715.51099999999997</v>
      </c>
      <c r="E3" s="5">
        <v>715.53</v>
      </c>
      <c r="F3" s="5">
        <f t="shared" ref="F3:F6" si="0">E3-D3</f>
        <v>1.9000000000005457E-2</v>
      </c>
      <c r="H3" s="1" t="s">
        <v>6</v>
      </c>
      <c r="I3" s="3">
        <f>MAX(F2:F73)</f>
        <v>0.43799999999998818</v>
      </c>
      <c r="J3" s="5">
        <f t="shared" ref="J3:J10" si="1">CONVERT(I3,"ft","m")</f>
        <v>0.13350239999999641</v>
      </c>
    </row>
    <row r="4" spans="1:10" x14ac:dyDescent="0.25">
      <c r="A4" s="4" t="s">
        <v>19</v>
      </c>
      <c r="B4" s="5">
        <v>1208699.388</v>
      </c>
      <c r="C4" s="5">
        <v>1388236.216</v>
      </c>
      <c r="D4" s="5">
        <v>739.22</v>
      </c>
      <c r="E4" s="5">
        <v>739.26</v>
      </c>
      <c r="F4" s="5">
        <f t="shared" si="0"/>
        <v>3.999999999996362E-2</v>
      </c>
      <c r="H4" s="1" t="s">
        <v>7</v>
      </c>
      <c r="I4" s="3">
        <f>AVERAGE(F2:F73)</f>
        <v>-3.1208333333331159E-2</v>
      </c>
      <c r="J4" s="5">
        <f t="shared" si="1"/>
        <v>-9.5122999999993369E-3</v>
      </c>
    </row>
    <row r="5" spans="1:10" x14ac:dyDescent="0.25">
      <c r="A5" s="4" t="s">
        <v>20</v>
      </c>
      <c r="B5" s="5">
        <v>1107076.4709999999</v>
      </c>
      <c r="C5" s="5">
        <v>1338971.9879999999</v>
      </c>
      <c r="D5" s="5">
        <v>768.62199999999996</v>
      </c>
      <c r="E5" s="5">
        <v>768.68</v>
      </c>
      <c r="F5" s="5">
        <f t="shared" si="0"/>
        <v>5.7999999999992724E-2</v>
      </c>
      <c r="H5" s="1" t="s">
        <v>8</v>
      </c>
      <c r="I5" s="3">
        <f>MEDIAN(F2:F73)</f>
        <v>-2.1000000000015007E-2</v>
      </c>
      <c r="J5" s="5">
        <f t="shared" si="1"/>
        <v>-6.4008000000045735E-3</v>
      </c>
    </row>
    <row r="6" spans="1:10" x14ac:dyDescent="0.25">
      <c r="A6" s="4" t="s">
        <v>21</v>
      </c>
      <c r="B6" s="5">
        <v>1164956.3500000001</v>
      </c>
      <c r="C6" s="5">
        <v>1365864.2050000001</v>
      </c>
      <c r="D6" s="5">
        <v>686.96</v>
      </c>
      <c r="E6" s="5">
        <v>686.9</v>
      </c>
      <c r="F6" s="5">
        <f t="shared" si="0"/>
        <v>-6.0000000000059117E-2</v>
      </c>
      <c r="H6" s="1" t="s">
        <v>9</v>
      </c>
      <c r="I6" s="3">
        <f>SQRT(SUMSQ(F2:F73)/COUNTA(F2:F73))</f>
        <v>0.14663318746676846</v>
      </c>
      <c r="J6" s="5">
        <f t="shared" si="1"/>
        <v>4.4693795539871024E-2</v>
      </c>
    </row>
    <row r="7" spans="1:10" x14ac:dyDescent="0.25">
      <c r="A7" s="4" t="s">
        <v>22</v>
      </c>
      <c r="B7" s="5">
        <v>1132891.4350000001</v>
      </c>
      <c r="C7" s="5">
        <v>1325608.997</v>
      </c>
      <c r="D7" s="5">
        <v>668.755</v>
      </c>
      <c r="E7" s="5">
        <v>668.9</v>
      </c>
      <c r="F7" s="5">
        <f>E7-D7</f>
        <v>0.14499999999998181</v>
      </c>
      <c r="H7" s="1" t="s">
        <v>10</v>
      </c>
      <c r="I7" s="3">
        <f>I6*1.96</f>
        <v>0.28740104743486616</v>
      </c>
      <c r="J7" s="5">
        <f t="shared" si="1"/>
        <v>8.7599839258147211E-2</v>
      </c>
    </row>
    <row r="8" spans="1:10" x14ac:dyDescent="0.25">
      <c r="A8" s="4" t="s">
        <v>23</v>
      </c>
      <c r="B8" s="5">
        <v>1187047.301</v>
      </c>
      <c r="C8" s="5">
        <v>1327524.656</v>
      </c>
      <c r="D8" s="5">
        <v>661.63599999999997</v>
      </c>
      <c r="E8" s="5">
        <v>661.56</v>
      </c>
      <c r="F8" s="5">
        <f>E8-D8</f>
        <v>-7.6000000000021828E-2</v>
      </c>
      <c r="H8" s="1" t="s">
        <v>11</v>
      </c>
      <c r="I8" s="3">
        <f>STDEV(F2:F73)</f>
        <v>0.14427906620040162</v>
      </c>
      <c r="J8" s="5">
        <f t="shared" si="1"/>
        <v>4.3976259377882417E-2</v>
      </c>
    </row>
    <row r="9" spans="1:10" x14ac:dyDescent="0.25">
      <c r="A9" s="4" t="s">
        <v>24</v>
      </c>
      <c r="B9" s="5">
        <v>1208436.926</v>
      </c>
      <c r="C9" s="5">
        <v>1300888.121</v>
      </c>
      <c r="D9" s="5">
        <v>734.24099999999999</v>
      </c>
      <c r="E9" s="5">
        <v>734.21</v>
      </c>
      <c r="F9" s="5">
        <f>E9-D9</f>
        <v>-3.0999999999949068E-2</v>
      </c>
      <c r="H9" s="1" t="s">
        <v>12</v>
      </c>
      <c r="I9" s="3">
        <f>KURT(F2:F73)</f>
        <v>0.98661604615019982</v>
      </c>
      <c r="J9" s="5">
        <f t="shared" si="1"/>
        <v>0.30072057086658094</v>
      </c>
    </row>
    <row r="10" spans="1:10" x14ac:dyDescent="0.25">
      <c r="A10" s="4" t="s">
        <v>25</v>
      </c>
      <c r="B10" s="5">
        <v>1175911.872</v>
      </c>
      <c r="C10" s="5">
        <v>1305366.2439999999</v>
      </c>
      <c r="D10" s="5">
        <v>658.10699999999997</v>
      </c>
      <c r="E10" s="5">
        <v>658.08</v>
      </c>
      <c r="F10" s="5">
        <f>E10-D10</f>
        <v>-2.6999999999929969E-2</v>
      </c>
      <c r="H10" s="1" t="s">
        <v>13</v>
      </c>
      <c r="I10" s="3">
        <f>SKEW(F2:F73)</f>
        <v>-6.9751624581138552E-2</v>
      </c>
      <c r="J10" s="5">
        <f t="shared" si="1"/>
        <v>-2.1260295172331033E-2</v>
      </c>
    </row>
    <row r="11" spans="1:10" x14ac:dyDescent="0.25">
      <c r="A11" s="4" t="s">
        <v>26</v>
      </c>
      <c r="B11" s="5">
        <v>1188797.753</v>
      </c>
      <c r="C11" s="5">
        <v>1287205.2590000001</v>
      </c>
      <c r="D11" s="5">
        <v>661.88300000000004</v>
      </c>
      <c r="E11" s="5">
        <v>661.86</v>
      </c>
      <c r="F11" s="5">
        <f>E11-D11</f>
        <v>-2.3000000000024556E-2</v>
      </c>
    </row>
    <row r="12" spans="1:10" x14ac:dyDescent="0.25">
      <c r="A12" s="4" t="s">
        <v>27</v>
      </c>
      <c r="B12" s="5">
        <v>1202786.06</v>
      </c>
      <c r="C12" s="5">
        <v>1263297.939</v>
      </c>
      <c r="D12" s="5">
        <v>648.625</v>
      </c>
      <c r="E12" s="5">
        <v>648.72</v>
      </c>
      <c r="F12" s="5">
        <f>E12-D12</f>
        <v>9.5000000000027285E-2</v>
      </c>
    </row>
    <row r="13" spans="1:10" x14ac:dyDescent="0.25">
      <c r="A13" s="4" t="s">
        <v>28</v>
      </c>
      <c r="B13" s="5">
        <v>1179290.737</v>
      </c>
      <c r="C13" s="5">
        <v>1260549.273</v>
      </c>
      <c r="D13" s="5">
        <v>598.69899999999996</v>
      </c>
      <c r="E13" s="5">
        <v>598.67999999999995</v>
      </c>
      <c r="F13" s="5">
        <f>E13-D13</f>
        <v>-1.9000000000005457E-2</v>
      </c>
    </row>
    <row r="14" spans="1:10" x14ac:dyDescent="0.25">
      <c r="A14" s="4" t="s">
        <v>29</v>
      </c>
      <c r="B14" s="5">
        <v>1141330.4720000001</v>
      </c>
      <c r="C14" s="5">
        <v>1296785.385</v>
      </c>
      <c r="D14" s="5">
        <v>672.48</v>
      </c>
      <c r="E14" s="5">
        <v>672.48</v>
      </c>
      <c r="F14" s="5">
        <f>E14-D14</f>
        <v>0</v>
      </c>
    </row>
    <row r="15" spans="1:10" x14ac:dyDescent="0.25">
      <c r="A15" s="4" t="s">
        <v>30</v>
      </c>
      <c r="B15" s="5">
        <v>1104715.3570000001</v>
      </c>
      <c r="C15" s="5">
        <v>1296473.1140000001</v>
      </c>
      <c r="D15" s="5">
        <v>746.25599999999997</v>
      </c>
      <c r="E15" s="5">
        <v>746.28</v>
      </c>
      <c r="F15" s="5">
        <f>E15-D15</f>
        <v>2.4000000000000909E-2</v>
      </c>
    </row>
    <row r="16" spans="1:10" x14ac:dyDescent="0.25">
      <c r="A16" s="4" t="s">
        <v>31</v>
      </c>
      <c r="B16" s="5">
        <v>1104772.781</v>
      </c>
      <c r="C16" s="5">
        <v>1259979.264</v>
      </c>
      <c r="D16" s="5">
        <v>678.48900000000003</v>
      </c>
      <c r="E16" s="5">
        <v>678.34</v>
      </c>
      <c r="F16" s="5">
        <f>E16-D16</f>
        <v>-0.14900000000000091</v>
      </c>
    </row>
    <row r="17" spans="1:6" x14ac:dyDescent="0.25">
      <c r="A17" s="4" t="s">
        <v>32</v>
      </c>
      <c r="B17" s="5">
        <v>1139511.5689999999</v>
      </c>
      <c r="C17" s="5">
        <v>1253731.388</v>
      </c>
      <c r="D17" s="5">
        <v>643.274</v>
      </c>
      <c r="E17" s="5">
        <v>643.24</v>
      </c>
      <c r="F17" s="5">
        <f>E17-D17</f>
        <v>-3.3999999999991815E-2</v>
      </c>
    </row>
    <row r="18" spans="1:6" x14ac:dyDescent="0.25">
      <c r="A18" s="4" t="s">
        <v>33</v>
      </c>
      <c r="B18" s="5">
        <v>1124631.8700000001</v>
      </c>
      <c r="C18" s="5">
        <v>1230517.6329999999</v>
      </c>
      <c r="D18" s="5">
        <v>658.08299999999997</v>
      </c>
      <c r="E18" s="5">
        <v>658.11</v>
      </c>
      <c r="F18" s="5">
        <f>E18-D18</f>
        <v>2.7000000000043656E-2</v>
      </c>
    </row>
    <row r="19" spans="1:6" x14ac:dyDescent="0.25">
      <c r="A19" s="4" t="s">
        <v>34</v>
      </c>
      <c r="B19" s="5">
        <v>1178822.2520000001</v>
      </c>
      <c r="C19" s="5">
        <v>1230308.736</v>
      </c>
      <c r="D19" s="5">
        <v>670.36800000000005</v>
      </c>
      <c r="E19" s="5">
        <v>670.49</v>
      </c>
      <c r="F19" s="5">
        <f>E19-D19</f>
        <v>0.12199999999995725</v>
      </c>
    </row>
    <row r="20" spans="1:6" x14ac:dyDescent="0.25">
      <c r="A20" s="4" t="s">
        <v>35</v>
      </c>
      <c r="B20" s="5">
        <v>1182778.263</v>
      </c>
      <c r="C20" s="5">
        <v>1206915.8829999999</v>
      </c>
      <c r="D20" s="5">
        <v>639.74099999999999</v>
      </c>
      <c r="E20" s="5">
        <v>639.84</v>
      </c>
      <c r="F20" s="5">
        <f>E20-D20</f>
        <v>9.9000000000046384E-2</v>
      </c>
    </row>
    <row r="21" spans="1:6" x14ac:dyDescent="0.25">
      <c r="A21" s="4" t="s">
        <v>36</v>
      </c>
      <c r="B21" s="5">
        <v>1204244.128</v>
      </c>
      <c r="C21" s="5">
        <v>1177603.216</v>
      </c>
      <c r="D21" s="5">
        <v>675.24</v>
      </c>
      <c r="E21" s="5">
        <v>675.15</v>
      </c>
      <c r="F21" s="5">
        <f>E21-D21</f>
        <v>-9.0000000000031832E-2</v>
      </c>
    </row>
    <row r="22" spans="1:6" x14ac:dyDescent="0.25">
      <c r="A22" s="4" t="s">
        <v>37</v>
      </c>
      <c r="B22" s="5">
        <v>1175457.662</v>
      </c>
      <c r="C22" s="5">
        <v>1176465.9140000001</v>
      </c>
      <c r="D22" s="5">
        <v>705.96699999999998</v>
      </c>
      <c r="E22" s="5">
        <v>705.99</v>
      </c>
      <c r="F22" s="5">
        <f>E22-D22</f>
        <v>2.3000000000024556E-2</v>
      </c>
    </row>
    <row r="23" spans="1:6" x14ac:dyDescent="0.25">
      <c r="A23" s="4" t="s">
        <v>38</v>
      </c>
      <c r="B23" s="5">
        <v>1127850.723</v>
      </c>
      <c r="C23" s="5">
        <v>1180437.7379999999</v>
      </c>
      <c r="D23" s="5">
        <v>683.09799999999996</v>
      </c>
      <c r="E23" s="5">
        <v>683.06</v>
      </c>
      <c r="F23" s="5">
        <f>E23-D23</f>
        <v>-3.8000000000010914E-2</v>
      </c>
    </row>
    <row r="24" spans="1:6" x14ac:dyDescent="0.25">
      <c r="A24" s="4" t="s">
        <v>39</v>
      </c>
      <c r="B24" s="5">
        <v>1095310.2520000001</v>
      </c>
      <c r="C24" s="5">
        <v>1170388.0419999999</v>
      </c>
      <c r="D24" s="5">
        <v>702.43299999999999</v>
      </c>
      <c r="E24" s="5">
        <v>702.39</v>
      </c>
      <c r="F24" s="5">
        <f>E24-D24</f>
        <v>-4.3000000000006366E-2</v>
      </c>
    </row>
    <row r="25" spans="1:6" x14ac:dyDescent="0.25">
      <c r="A25" s="4" t="s">
        <v>40</v>
      </c>
      <c r="B25" s="5">
        <v>1126998.781</v>
      </c>
      <c r="C25" s="5">
        <v>1210868.7849999999</v>
      </c>
      <c r="D25" s="5">
        <v>669.71400000000006</v>
      </c>
      <c r="E25" s="5">
        <v>669.74</v>
      </c>
      <c r="F25" s="5">
        <f>E25-D25</f>
        <v>2.5999999999953616E-2</v>
      </c>
    </row>
    <row r="26" spans="1:6" x14ac:dyDescent="0.25">
      <c r="A26" s="4" t="s">
        <v>41</v>
      </c>
      <c r="B26" s="5">
        <v>1133425.9410000001</v>
      </c>
      <c r="C26" s="5">
        <v>1352634.6640000001</v>
      </c>
      <c r="D26" s="5">
        <v>743.096</v>
      </c>
      <c r="E26" s="5">
        <v>743.1</v>
      </c>
      <c r="F26" s="5">
        <f>E26-D26</f>
        <v>4.0000000000190994E-3</v>
      </c>
    </row>
    <row r="27" spans="1:6" x14ac:dyDescent="0.25">
      <c r="A27" s="4" t="s">
        <v>42</v>
      </c>
      <c r="B27" s="5">
        <v>1160632.855</v>
      </c>
      <c r="C27" s="5">
        <v>1213961.7290000001</v>
      </c>
      <c r="D27" s="5">
        <v>680.31500000000005</v>
      </c>
      <c r="E27" s="5">
        <v>680.28</v>
      </c>
      <c r="F27" s="5">
        <f>E27-D27</f>
        <v>-3.5000000000081855E-2</v>
      </c>
    </row>
    <row r="28" spans="1:6" x14ac:dyDescent="0.25">
      <c r="A28" s="4" t="s">
        <v>43</v>
      </c>
      <c r="B28" s="5">
        <v>1171476.324</v>
      </c>
      <c r="C28" s="5">
        <v>1335904.2479999999</v>
      </c>
      <c r="D28" s="5">
        <v>659.8</v>
      </c>
      <c r="E28" s="5">
        <v>659.9</v>
      </c>
      <c r="F28" s="5">
        <f>E28-D28</f>
        <v>0.10000000000002274</v>
      </c>
    </row>
    <row r="29" spans="1:6" x14ac:dyDescent="0.25">
      <c r="A29" s="4" t="s">
        <v>44</v>
      </c>
      <c r="B29" s="5">
        <v>1143027.828</v>
      </c>
      <c r="C29" s="5">
        <v>1381548.6850000001</v>
      </c>
      <c r="D29" s="5">
        <v>705.18700000000001</v>
      </c>
      <c r="E29" s="5">
        <v>705.13</v>
      </c>
      <c r="F29" s="5">
        <f>E29-D29</f>
        <v>-5.7000000000016371E-2</v>
      </c>
    </row>
    <row r="30" spans="1:6" x14ac:dyDescent="0.25">
      <c r="A30" s="4" t="s">
        <v>45</v>
      </c>
      <c r="B30" s="5">
        <v>1192755.426</v>
      </c>
      <c r="C30" s="5">
        <v>1382720.203</v>
      </c>
      <c r="D30" s="5">
        <v>733.822</v>
      </c>
      <c r="E30" s="5">
        <v>733.88</v>
      </c>
      <c r="F30" s="5">
        <f>E30-D30</f>
        <v>5.7999999999992724E-2</v>
      </c>
    </row>
    <row r="31" spans="1:6" x14ac:dyDescent="0.25">
      <c r="A31" s="4" t="s">
        <v>46</v>
      </c>
      <c r="B31" s="5">
        <v>757085.11899999995</v>
      </c>
      <c r="C31" s="5">
        <v>1227470.1170000001</v>
      </c>
      <c r="D31" s="5">
        <v>614.44000000000005</v>
      </c>
      <c r="E31" s="5">
        <v>614.66</v>
      </c>
      <c r="F31" s="5">
        <f>E31-D31</f>
        <v>0.2199999999999136</v>
      </c>
    </row>
    <row r="32" spans="1:6" x14ac:dyDescent="0.25">
      <c r="A32" s="4" t="s">
        <v>47</v>
      </c>
      <c r="B32" s="5">
        <v>807180.12800000003</v>
      </c>
      <c r="C32" s="5">
        <v>1233429.6540000001</v>
      </c>
      <c r="D32" s="5">
        <v>704.09900000000005</v>
      </c>
      <c r="E32" s="5">
        <v>704.24</v>
      </c>
      <c r="F32" s="5">
        <f>E32-D32</f>
        <v>0.14099999999996271</v>
      </c>
    </row>
    <row r="33" spans="1:6" x14ac:dyDescent="0.25">
      <c r="A33" s="4" t="s">
        <v>48</v>
      </c>
      <c r="B33" s="5">
        <v>868954.75699999998</v>
      </c>
      <c r="C33" s="5">
        <v>1234223.4210000001</v>
      </c>
      <c r="D33" s="5">
        <v>687.279</v>
      </c>
      <c r="E33" s="5">
        <v>687.34</v>
      </c>
      <c r="F33" s="5">
        <f>E33-D33</f>
        <v>6.100000000003547E-2</v>
      </c>
    </row>
    <row r="34" spans="1:6" x14ac:dyDescent="0.25">
      <c r="A34" s="4" t="s">
        <v>49</v>
      </c>
      <c r="B34" s="5">
        <v>809754.36800000002</v>
      </c>
      <c r="C34" s="5">
        <v>1206774.1769999999</v>
      </c>
      <c r="D34" s="5">
        <v>681.67399999999998</v>
      </c>
      <c r="E34" s="5">
        <v>681.7</v>
      </c>
      <c r="F34" s="5">
        <f>E34-D34</f>
        <v>2.6000000000067303E-2</v>
      </c>
    </row>
    <row r="35" spans="1:6" x14ac:dyDescent="0.25">
      <c r="A35" s="4" t="s">
        <v>50</v>
      </c>
      <c r="B35" s="5">
        <v>868702.59699999995</v>
      </c>
      <c r="C35" s="5">
        <v>1189188.3999999999</v>
      </c>
      <c r="D35" s="5">
        <v>691.84100000000001</v>
      </c>
      <c r="E35" s="5">
        <v>691.88</v>
      </c>
      <c r="F35" s="5">
        <f>E35-D35</f>
        <v>3.8999999999987267E-2</v>
      </c>
    </row>
    <row r="36" spans="1:6" x14ac:dyDescent="0.25">
      <c r="A36" t="s">
        <v>51</v>
      </c>
      <c r="B36" s="5">
        <v>835041.647</v>
      </c>
      <c r="C36" s="5">
        <v>1191663.2320000001</v>
      </c>
      <c r="D36" s="5">
        <v>688.65099999999995</v>
      </c>
      <c r="E36" s="5">
        <v>688.6</v>
      </c>
      <c r="F36" s="5">
        <f>E36-D36</f>
        <v>-5.0999999999930878E-2</v>
      </c>
    </row>
    <row r="37" spans="1:6" x14ac:dyDescent="0.25">
      <c r="A37" t="s">
        <v>52</v>
      </c>
      <c r="B37" s="5">
        <v>831396.76599999995</v>
      </c>
      <c r="C37" s="5">
        <v>1153805.0919999999</v>
      </c>
      <c r="D37" s="5">
        <v>677.77700000000004</v>
      </c>
      <c r="E37" s="5">
        <v>677.62</v>
      </c>
      <c r="F37" s="5">
        <f>E37-D37</f>
        <v>-0.15700000000003911</v>
      </c>
    </row>
    <row r="38" spans="1:6" x14ac:dyDescent="0.25">
      <c r="A38" t="s">
        <v>53</v>
      </c>
      <c r="B38" s="5">
        <v>868402.31799999997</v>
      </c>
      <c r="C38" s="5">
        <v>1138469.8929999999</v>
      </c>
      <c r="D38" s="5">
        <v>724.24199999999996</v>
      </c>
      <c r="E38" s="5">
        <v>723.97</v>
      </c>
      <c r="F38" s="5">
        <f>E38-D38</f>
        <v>-0.27199999999993452</v>
      </c>
    </row>
    <row r="39" spans="1:6" x14ac:dyDescent="0.25">
      <c r="A39" t="s">
        <v>54</v>
      </c>
      <c r="B39" s="5">
        <v>944867.11699999997</v>
      </c>
      <c r="C39" s="5">
        <v>1138094.9439999999</v>
      </c>
      <c r="D39" s="5">
        <v>665.00300000000004</v>
      </c>
      <c r="E39" s="5">
        <v>664.83</v>
      </c>
      <c r="F39" s="5">
        <f>E39-D39</f>
        <v>-0.17300000000000182</v>
      </c>
    </row>
    <row r="40" spans="1:6" x14ac:dyDescent="0.25">
      <c r="A40" t="s">
        <v>55</v>
      </c>
      <c r="B40" s="5">
        <v>900032.38500000001</v>
      </c>
      <c r="C40" s="5">
        <v>1110461.787</v>
      </c>
      <c r="D40" s="5">
        <v>680.94100000000003</v>
      </c>
      <c r="E40" s="5">
        <v>680.75</v>
      </c>
      <c r="F40" s="5">
        <f>E40-D40</f>
        <v>-0.19100000000003092</v>
      </c>
    </row>
    <row r="41" spans="1:6" x14ac:dyDescent="0.25">
      <c r="A41" t="s">
        <v>56</v>
      </c>
      <c r="B41" s="5">
        <v>945198.87300000002</v>
      </c>
      <c r="C41" s="5">
        <v>1072172.4380000001</v>
      </c>
      <c r="D41" s="5">
        <v>661.95100000000002</v>
      </c>
      <c r="E41" s="5">
        <v>661.64</v>
      </c>
      <c r="F41" s="5">
        <f>E41-D41</f>
        <v>-0.31100000000003547</v>
      </c>
    </row>
    <row r="42" spans="1:6" x14ac:dyDescent="0.25">
      <c r="A42" t="s">
        <v>57</v>
      </c>
      <c r="B42" s="5">
        <v>899735.61100000003</v>
      </c>
      <c r="C42" s="5">
        <v>1070071.621</v>
      </c>
      <c r="D42" s="5">
        <v>686.66899999999998</v>
      </c>
      <c r="E42" s="5">
        <v>686.6</v>
      </c>
      <c r="F42" s="5">
        <f>E42-D42</f>
        <v>-6.8999999999959982E-2</v>
      </c>
    </row>
    <row r="43" spans="1:6" x14ac:dyDescent="0.25">
      <c r="A43" t="s">
        <v>58</v>
      </c>
      <c r="B43" s="5">
        <v>903027.62800000003</v>
      </c>
      <c r="C43" s="5">
        <v>997032.01199999999</v>
      </c>
      <c r="D43" s="5">
        <v>713.06899999999996</v>
      </c>
      <c r="E43" s="5">
        <v>712.78</v>
      </c>
      <c r="F43" s="5">
        <f>E43-D43</f>
        <v>-0.28899999999998727</v>
      </c>
    </row>
    <row r="44" spans="1:6" x14ac:dyDescent="0.25">
      <c r="A44" t="s">
        <v>59</v>
      </c>
      <c r="B44" s="5">
        <v>944391.57</v>
      </c>
      <c r="C44" s="5">
        <v>949102.68700000003</v>
      </c>
      <c r="D44" s="5">
        <v>647.87099999999998</v>
      </c>
      <c r="E44" s="5">
        <v>647.58000000000004</v>
      </c>
      <c r="F44" s="5">
        <f>E44-D44</f>
        <v>-0.29099999999993997</v>
      </c>
    </row>
    <row r="45" spans="1:6" x14ac:dyDescent="0.25">
      <c r="A45" t="s">
        <v>60</v>
      </c>
      <c r="B45" s="5">
        <v>971240.43400000001</v>
      </c>
      <c r="C45" s="5">
        <v>911721.50199999998</v>
      </c>
      <c r="D45" s="5">
        <v>590.67600000000004</v>
      </c>
      <c r="E45" s="5">
        <v>590.6</v>
      </c>
      <c r="F45" s="5">
        <f>E45-D45</f>
        <v>-7.6000000000021828E-2</v>
      </c>
    </row>
    <row r="46" spans="1:6" x14ac:dyDescent="0.25">
      <c r="A46" t="s">
        <v>61</v>
      </c>
      <c r="B46" s="5">
        <v>916643.97199999995</v>
      </c>
      <c r="C46" s="5">
        <v>893424.17799999996</v>
      </c>
      <c r="D46" s="5">
        <v>587.60299999999995</v>
      </c>
      <c r="E46" s="5">
        <v>587.23</v>
      </c>
      <c r="F46" s="5">
        <f>E46-D46</f>
        <v>-0.37299999999993361</v>
      </c>
    </row>
    <row r="47" spans="1:6" x14ac:dyDescent="0.25">
      <c r="A47" t="s">
        <v>62</v>
      </c>
      <c r="B47" s="5">
        <v>925699.52399999998</v>
      </c>
      <c r="C47" s="5">
        <v>827220.39899999998</v>
      </c>
      <c r="D47" s="5">
        <v>527.48800000000006</v>
      </c>
      <c r="E47" s="5">
        <v>527.36</v>
      </c>
      <c r="F47" s="5">
        <f>E47-D47</f>
        <v>-0.12800000000004275</v>
      </c>
    </row>
    <row r="48" spans="1:6" x14ac:dyDescent="0.25">
      <c r="A48" t="s">
        <v>63</v>
      </c>
      <c r="B48" s="5">
        <v>984501.06799999997</v>
      </c>
      <c r="C48" s="5">
        <v>789986.88899999997</v>
      </c>
      <c r="D48" s="5">
        <v>492.50299999999999</v>
      </c>
      <c r="E48" s="5">
        <v>492.34</v>
      </c>
      <c r="F48" s="5">
        <f>E48-D48</f>
        <v>-0.16300000000001091</v>
      </c>
    </row>
    <row r="49" spans="1:6" x14ac:dyDescent="0.25">
      <c r="A49" t="s">
        <v>64</v>
      </c>
      <c r="B49" s="5">
        <v>1052278.5419999999</v>
      </c>
      <c r="C49" s="5">
        <v>790535.17799999996</v>
      </c>
      <c r="D49" s="5">
        <v>479.66199999999998</v>
      </c>
      <c r="E49" s="5">
        <v>479.71</v>
      </c>
      <c r="F49" s="5">
        <f>E49-D49</f>
        <v>4.8000000000001819E-2</v>
      </c>
    </row>
    <row r="50" spans="1:6" x14ac:dyDescent="0.25">
      <c r="A50" t="s">
        <v>65</v>
      </c>
      <c r="B50" s="5">
        <v>1053584.5719999999</v>
      </c>
      <c r="C50" s="5">
        <v>746195.54299999995</v>
      </c>
      <c r="D50" s="5">
        <v>456.87</v>
      </c>
      <c r="E50" s="5">
        <v>456.72</v>
      </c>
      <c r="F50" s="5">
        <f>E50-D50</f>
        <v>-0.14999999999997726</v>
      </c>
    </row>
    <row r="51" spans="1:6" x14ac:dyDescent="0.25">
      <c r="A51" t="s">
        <v>66</v>
      </c>
      <c r="B51" s="5">
        <v>934406.13399999996</v>
      </c>
      <c r="C51" s="5">
        <v>766582.55900000001</v>
      </c>
      <c r="D51" s="5">
        <v>464.42500000000001</v>
      </c>
      <c r="E51" s="5">
        <v>464.28</v>
      </c>
      <c r="F51" s="5">
        <f>E51-D51</f>
        <v>-0.14500000000003865</v>
      </c>
    </row>
    <row r="52" spans="1:6" x14ac:dyDescent="0.25">
      <c r="A52" t="s">
        <v>67</v>
      </c>
      <c r="B52" s="5">
        <v>1099843.6540000001</v>
      </c>
      <c r="C52" s="5">
        <v>694764.72100000002</v>
      </c>
      <c r="D52" s="5">
        <v>449.59899999999999</v>
      </c>
      <c r="E52" s="5">
        <v>449.7</v>
      </c>
      <c r="F52" s="5">
        <f>E52-D52</f>
        <v>0.10099999999999909</v>
      </c>
    </row>
    <row r="53" spans="1:6" x14ac:dyDescent="0.25">
      <c r="A53" t="s">
        <v>68</v>
      </c>
      <c r="B53" s="5">
        <v>1043403.491</v>
      </c>
      <c r="C53" s="5">
        <v>698161.61100000003</v>
      </c>
      <c r="D53" s="5">
        <v>436.762</v>
      </c>
      <c r="E53" s="5">
        <v>437.2</v>
      </c>
      <c r="F53" s="5">
        <f>E53-D53</f>
        <v>0.43799999999998818</v>
      </c>
    </row>
    <row r="54" spans="1:6" x14ac:dyDescent="0.25">
      <c r="A54" t="s">
        <v>69</v>
      </c>
      <c r="B54" s="5">
        <v>859647.38199999998</v>
      </c>
      <c r="C54" s="5">
        <v>789740.50800000003</v>
      </c>
      <c r="D54" s="5">
        <v>579.14700000000005</v>
      </c>
      <c r="E54" s="5">
        <v>579.37</v>
      </c>
      <c r="F54" s="5">
        <f>E54-D54</f>
        <v>0.22299999999995634</v>
      </c>
    </row>
    <row r="55" spans="1:6" x14ac:dyDescent="0.25">
      <c r="A55" t="s">
        <v>70</v>
      </c>
      <c r="B55" s="5">
        <v>868839.48199999996</v>
      </c>
      <c r="C55" s="5">
        <v>674713.18500000006</v>
      </c>
      <c r="D55" s="5">
        <v>495.66699999999997</v>
      </c>
      <c r="E55" s="5">
        <v>495.67</v>
      </c>
      <c r="F55" s="5">
        <f>E55-D55</f>
        <v>3.0000000000427463E-3</v>
      </c>
    </row>
    <row r="56" spans="1:6" x14ac:dyDescent="0.25">
      <c r="A56" t="s">
        <v>71</v>
      </c>
      <c r="B56" s="5">
        <v>803243.82499999995</v>
      </c>
      <c r="C56" s="5">
        <v>675458.7</v>
      </c>
      <c r="D56" s="5">
        <v>553.34299999999996</v>
      </c>
      <c r="E56" s="5">
        <v>553.38</v>
      </c>
      <c r="F56" s="5">
        <f>E56-D56</f>
        <v>3.7000000000034561E-2</v>
      </c>
    </row>
    <row r="57" spans="1:6" x14ac:dyDescent="0.25">
      <c r="A57" t="s">
        <v>72</v>
      </c>
      <c r="B57" s="5">
        <v>877848.65399999998</v>
      </c>
      <c r="C57" s="5">
        <v>562817.93900000001</v>
      </c>
      <c r="D57" s="5">
        <v>446.70400000000001</v>
      </c>
      <c r="E57" s="5">
        <v>446.5</v>
      </c>
      <c r="F57" s="5">
        <f>E57-D57</f>
        <v>-0.20400000000000773</v>
      </c>
    </row>
    <row r="58" spans="1:6" x14ac:dyDescent="0.25">
      <c r="A58" t="s">
        <v>73</v>
      </c>
      <c r="B58" s="5">
        <v>816082.951</v>
      </c>
      <c r="C58" s="5">
        <v>531828.37199999997</v>
      </c>
      <c r="D58" s="5">
        <v>426.34800000000001</v>
      </c>
      <c r="E58" s="5">
        <v>426.47</v>
      </c>
      <c r="F58" s="5">
        <f>E58-D58</f>
        <v>0.1220000000000141</v>
      </c>
    </row>
    <row r="59" spans="1:6" x14ac:dyDescent="0.25">
      <c r="A59" t="s">
        <v>74</v>
      </c>
      <c r="B59" s="5">
        <v>772628.65800000005</v>
      </c>
      <c r="C59" s="5">
        <v>976947.99699999997</v>
      </c>
      <c r="D59" s="5">
        <v>671.31</v>
      </c>
      <c r="E59" s="5">
        <v>671.28</v>
      </c>
      <c r="F59" s="5">
        <f>E59-D59</f>
        <v>-2.9999999999972715E-2</v>
      </c>
    </row>
    <row r="60" spans="1:6" x14ac:dyDescent="0.25">
      <c r="A60" t="s">
        <v>75</v>
      </c>
      <c r="B60" s="5">
        <v>793010.88699999999</v>
      </c>
      <c r="C60" s="5">
        <v>1086810.2320000001</v>
      </c>
      <c r="D60" s="5">
        <v>625.101</v>
      </c>
      <c r="E60" s="5">
        <v>625</v>
      </c>
      <c r="F60" s="5">
        <f>E60-D60</f>
        <v>-0.10099999999999909</v>
      </c>
    </row>
    <row r="61" spans="1:6" x14ac:dyDescent="0.25">
      <c r="A61" t="s">
        <v>76</v>
      </c>
      <c r="B61" s="5">
        <v>751886.5</v>
      </c>
      <c r="C61" s="5">
        <v>1158349.058</v>
      </c>
      <c r="D61" s="5">
        <v>605.37199999999996</v>
      </c>
      <c r="E61" s="5">
        <v>605.37</v>
      </c>
      <c r="F61" s="5">
        <f>E61-D61</f>
        <v>-1.9999999999527063E-3</v>
      </c>
    </row>
    <row r="62" spans="1:6" x14ac:dyDescent="0.25">
      <c r="A62" t="s">
        <v>77</v>
      </c>
      <c r="B62" s="5">
        <v>764499.74800000002</v>
      </c>
      <c r="C62" s="5">
        <v>901188.08200000005</v>
      </c>
      <c r="D62" s="5">
        <v>609.42100000000005</v>
      </c>
      <c r="E62" s="5">
        <v>609.37</v>
      </c>
      <c r="F62" s="5">
        <f>E62-D62</f>
        <v>-5.1000000000044565E-2</v>
      </c>
    </row>
    <row r="63" spans="1:6" x14ac:dyDescent="0.25">
      <c r="A63" t="s">
        <v>78</v>
      </c>
      <c r="B63" s="5">
        <v>850811.61</v>
      </c>
      <c r="C63" s="5">
        <v>997799.397</v>
      </c>
      <c r="D63" s="5">
        <v>638.81500000000005</v>
      </c>
      <c r="E63" s="5">
        <v>638.44000000000005</v>
      </c>
      <c r="F63" s="5">
        <f>E63-D63</f>
        <v>-0.375</v>
      </c>
    </row>
    <row r="64" spans="1:6" x14ac:dyDescent="0.25">
      <c r="A64" t="s">
        <v>79</v>
      </c>
      <c r="B64" s="5">
        <v>869055.00899999996</v>
      </c>
      <c r="C64" s="5">
        <v>1083432.7239999999</v>
      </c>
      <c r="D64" s="5">
        <v>657.05600000000004</v>
      </c>
      <c r="E64" s="5">
        <v>656.82</v>
      </c>
      <c r="F64" s="5">
        <f>E64-D64</f>
        <v>-0.23599999999999</v>
      </c>
    </row>
    <row r="65" spans="1:6" x14ac:dyDescent="0.25">
      <c r="A65" t="s">
        <v>80</v>
      </c>
      <c r="B65" s="5">
        <v>850305.78</v>
      </c>
      <c r="C65" s="5">
        <v>1040175.425</v>
      </c>
      <c r="D65" s="5">
        <v>654.41899999999998</v>
      </c>
      <c r="E65" s="5">
        <v>654.23</v>
      </c>
      <c r="F65" s="5">
        <f>E65-D65</f>
        <v>-0.18899999999996453</v>
      </c>
    </row>
    <row r="66" spans="1:6" x14ac:dyDescent="0.25">
      <c r="A66" t="s">
        <v>81</v>
      </c>
      <c r="B66" s="5">
        <v>850492.22</v>
      </c>
      <c r="C66" s="5">
        <v>918207.353</v>
      </c>
      <c r="D66" s="5">
        <v>624.94299999999998</v>
      </c>
      <c r="E66" s="5">
        <v>624.94000000000005</v>
      </c>
      <c r="F66" s="5">
        <f>E66-D66</f>
        <v>-2.9999999999290594E-3</v>
      </c>
    </row>
    <row r="67" spans="1:6" x14ac:dyDescent="0.25">
      <c r="A67" t="s">
        <v>82</v>
      </c>
      <c r="B67" s="5">
        <v>837987.68400000001</v>
      </c>
      <c r="C67" s="5">
        <v>858785.978</v>
      </c>
      <c r="D67" s="5">
        <v>615.89099999999996</v>
      </c>
      <c r="E67" s="5">
        <v>616.01</v>
      </c>
      <c r="F67" s="5">
        <f>E67-D67</f>
        <v>0.11900000000002819</v>
      </c>
    </row>
    <row r="68" spans="1:6" x14ac:dyDescent="0.25">
      <c r="A68" t="s">
        <v>83</v>
      </c>
      <c r="B68" s="5">
        <v>767785.76599999995</v>
      </c>
      <c r="C68" s="5">
        <v>836289.44499999995</v>
      </c>
      <c r="D68" s="5">
        <v>520.01099999999997</v>
      </c>
      <c r="E68" s="5">
        <v>520.04</v>
      </c>
      <c r="F68" s="5">
        <f>E68-D68</f>
        <v>2.8999999999996362E-2</v>
      </c>
    </row>
    <row r="69" spans="1:6" x14ac:dyDescent="0.25">
      <c r="A69" t="s">
        <v>84</v>
      </c>
      <c r="B69" s="5">
        <v>769196.76599999995</v>
      </c>
      <c r="C69" s="5">
        <v>778183.69299999997</v>
      </c>
      <c r="D69" s="5">
        <v>514.50099999999998</v>
      </c>
      <c r="E69" s="5">
        <v>514.51</v>
      </c>
      <c r="F69" s="5">
        <f>E69-D69</f>
        <v>9.0000000000145519E-3</v>
      </c>
    </row>
    <row r="70" spans="1:6" x14ac:dyDescent="0.25">
      <c r="A70" t="s">
        <v>85</v>
      </c>
      <c r="B70" s="5">
        <v>761057.42599999998</v>
      </c>
      <c r="C70" s="5">
        <v>710504.35</v>
      </c>
      <c r="D70" s="5">
        <v>509.214</v>
      </c>
      <c r="E70" s="5">
        <v>509.11</v>
      </c>
      <c r="F70" s="5">
        <f>E70-D70</f>
        <v>-0.10399999999998499</v>
      </c>
    </row>
    <row r="71" spans="1:6" x14ac:dyDescent="0.25">
      <c r="A71" t="s">
        <v>86</v>
      </c>
      <c r="B71" s="5">
        <v>783199.07700000005</v>
      </c>
      <c r="C71" s="5">
        <v>618732.93000000005</v>
      </c>
      <c r="D71" s="5">
        <v>523.93200000000002</v>
      </c>
      <c r="E71" s="5">
        <v>523.70000000000005</v>
      </c>
      <c r="F71" s="5">
        <f>E71-D71</f>
        <v>-0.2319999999999709</v>
      </c>
    </row>
    <row r="72" spans="1:6" x14ac:dyDescent="0.25">
      <c r="A72" t="s">
        <v>87</v>
      </c>
      <c r="B72" s="5">
        <v>834961.97499999998</v>
      </c>
      <c r="C72" s="5">
        <v>766815.41899999999</v>
      </c>
      <c r="D72" s="5">
        <v>588.75900000000001</v>
      </c>
      <c r="E72" s="5">
        <v>588.86</v>
      </c>
      <c r="F72" s="5">
        <f>E72-D72</f>
        <v>0.10099999999999909</v>
      </c>
    </row>
    <row r="73" spans="1:6" x14ac:dyDescent="0.25">
      <c r="A73" t="s">
        <v>88</v>
      </c>
      <c r="B73" s="5">
        <v>757102.92299999995</v>
      </c>
      <c r="C73" s="5">
        <v>1222350.257</v>
      </c>
      <c r="D73" s="5">
        <v>616.30600000000004</v>
      </c>
      <c r="E73" s="5">
        <v>616.41</v>
      </c>
      <c r="F73" s="5">
        <f>E73-D73</f>
        <v>0.10399999999992815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B1_East_GCP_ground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Campbell</dc:creator>
  <cp:lastModifiedBy>Susan Hessefort</cp:lastModifiedBy>
  <dcterms:created xsi:type="dcterms:W3CDTF">2020-06-15T16:33:58Z</dcterms:created>
  <dcterms:modified xsi:type="dcterms:W3CDTF">2022-01-24T20:36:27Z</dcterms:modified>
</cp:coreProperties>
</file>