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5" yWindow="15" windowWidth="15285" windowHeight="11970"/>
  </bookViews>
  <sheets>
    <sheet name="B2_West_NVA" sheetId="1" r:id="rId1"/>
  </sheets>
  <calcPr calcId="145621"/>
</workbook>
</file>

<file path=xl/calcChain.xml><?xml version="1.0" encoding="utf-8"?>
<calcChain xmlns="http://schemas.openxmlformats.org/spreadsheetml/2006/main">
  <c r="I10" i="1" l="1"/>
  <c r="I9" i="1"/>
  <c r="I8" i="1"/>
  <c r="I6" i="1"/>
  <c r="I5" i="1"/>
  <c r="I4" i="1"/>
  <c r="I3" i="1"/>
  <c r="I2" i="1"/>
  <c r="F57" i="1" l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J5" i="1" l="1"/>
  <c r="J9" i="1"/>
  <c r="J10" i="1"/>
  <c r="J8" i="1"/>
  <c r="J6" i="1"/>
  <c r="J4" i="1"/>
  <c r="J3" i="1"/>
  <c r="J2" i="1"/>
  <c r="I7" i="1" l="1"/>
  <c r="J7" i="1" s="1"/>
</calcChain>
</file>

<file path=xl/sharedStrings.xml><?xml version="1.0" encoding="utf-8"?>
<sst xmlns="http://schemas.openxmlformats.org/spreadsheetml/2006/main" count="105" uniqueCount="105">
  <si>
    <t>Point</t>
  </si>
  <si>
    <t>Easting</t>
  </si>
  <si>
    <t>Northing</t>
  </si>
  <si>
    <t>dZ</t>
  </si>
  <si>
    <t>Measure_Z</t>
  </si>
  <si>
    <t>Survey_Z</t>
  </si>
  <si>
    <t>Min</t>
  </si>
  <si>
    <t>Max</t>
  </si>
  <si>
    <t>Mean</t>
  </si>
  <si>
    <t>Median</t>
  </si>
  <si>
    <t>RMSEz</t>
  </si>
  <si>
    <t>95% Confidence</t>
  </si>
  <si>
    <t>Std Dev</t>
  </si>
  <si>
    <t>Kurtosis</t>
  </si>
  <si>
    <t>Skew</t>
  </si>
  <si>
    <t>Stats (US Feet)</t>
  </si>
  <si>
    <t>(Meters)</t>
  </si>
  <si>
    <t>NVA026A</t>
  </si>
  <si>
    <t>NVA027A</t>
  </si>
  <si>
    <t>NVA028A</t>
  </si>
  <si>
    <t>NVA030A</t>
  </si>
  <si>
    <t>NVA031A</t>
  </si>
  <si>
    <t>NVA032A</t>
  </si>
  <si>
    <t>NVA033A</t>
  </si>
  <si>
    <t>NVA034A</t>
  </si>
  <si>
    <t>NVA035A</t>
  </si>
  <si>
    <t>NVA036A</t>
  </si>
  <si>
    <t>NVA037A</t>
  </si>
  <si>
    <t>NVA038A</t>
  </si>
  <si>
    <t>NVA039A</t>
  </si>
  <si>
    <t>NVA040A</t>
  </si>
  <si>
    <t>NVA041A</t>
  </si>
  <si>
    <t>NVA042A</t>
  </si>
  <si>
    <t>NVA043A</t>
  </si>
  <si>
    <t>NVA044A</t>
  </si>
  <si>
    <t>NVA045A</t>
  </si>
  <si>
    <t>NVA046A</t>
  </si>
  <si>
    <t>NVA047A</t>
  </si>
  <si>
    <t>NVA048A</t>
  </si>
  <si>
    <t>NVA070A</t>
  </si>
  <si>
    <t>NVA071A</t>
  </si>
  <si>
    <t>NVA072A</t>
  </si>
  <si>
    <t>NVA073A</t>
  </si>
  <si>
    <t>NVA088A</t>
  </si>
  <si>
    <t>NVA089A</t>
  </si>
  <si>
    <t>NVA090A</t>
  </si>
  <si>
    <t>NVA096A</t>
  </si>
  <si>
    <t>NVA097A</t>
  </si>
  <si>
    <t>NVA098A</t>
  </si>
  <si>
    <t>NVA109A</t>
  </si>
  <si>
    <t>NVA121A</t>
  </si>
  <si>
    <t>NVA122A</t>
  </si>
  <si>
    <t>NVA123A</t>
  </si>
  <si>
    <t>NVA130A</t>
  </si>
  <si>
    <t>NVA135A</t>
  </si>
  <si>
    <t>NVA136A</t>
  </si>
  <si>
    <t>NVA154A</t>
  </si>
  <si>
    <t>NVA156A</t>
  </si>
  <si>
    <t>NVA157A</t>
  </si>
  <si>
    <t>NVA158A</t>
  </si>
  <si>
    <t xml:space="preserve">NVA01C </t>
  </si>
  <si>
    <t xml:space="preserve">NVA02C </t>
  </si>
  <si>
    <t xml:space="preserve">NVA03C </t>
  </si>
  <si>
    <t xml:space="preserve">NVA04C </t>
  </si>
  <si>
    <t xml:space="preserve">NVA05C </t>
  </si>
  <si>
    <t xml:space="preserve">NVA06C </t>
  </si>
  <si>
    <t xml:space="preserve">NVA07C </t>
  </si>
  <si>
    <t xml:space="preserve">NVA08C </t>
  </si>
  <si>
    <t xml:space="preserve">NVA09C </t>
  </si>
  <si>
    <t xml:space="preserve">NVA10C </t>
  </si>
  <si>
    <t xml:space="preserve">NVA11C </t>
  </si>
  <si>
    <t xml:space="preserve">NVA12C </t>
  </si>
  <si>
    <t xml:space="preserve">NVA13C </t>
  </si>
  <si>
    <t xml:space="preserve">NVA14C </t>
  </si>
  <si>
    <t xml:space="preserve">NVA15C </t>
  </si>
  <si>
    <t xml:space="preserve">NVA16C </t>
  </si>
  <si>
    <t xml:space="preserve">NVA17C </t>
  </si>
  <si>
    <t xml:space="preserve">NVA18C </t>
  </si>
  <si>
    <t xml:space="preserve">NVA19C </t>
  </si>
  <si>
    <t xml:space="preserve">NVA20C </t>
  </si>
  <si>
    <t xml:space="preserve">NVA21C </t>
  </si>
  <si>
    <t xml:space="preserve">NVA22C </t>
  </si>
  <si>
    <t xml:space="preserve">NVA23C </t>
  </si>
  <si>
    <t xml:space="preserve">NVA24C </t>
  </si>
  <si>
    <t xml:space="preserve">NVA25C </t>
  </si>
  <si>
    <t xml:space="preserve">NVA26C </t>
  </si>
  <si>
    <t xml:space="preserve">NVA27C </t>
  </si>
  <si>
    <t xml:space="preserve">NVA28C </t>
  </si>
  <si>
    <t xml:space="preserve">NVA29C </t>
  </si>
  <si>
    <t xml:space="preserve">NVA30C </t>
  </si>
  <si>
    <t xml:space="preserve">NVA31C </t>
  </si>
  <si>
    <t xml:space="preserve">NVA32C </t>
  </si>
  <si>
    <t xml:space="preserve">NVA33C </t>
  </si>
  <si>
    <t xml:space="preserve">NVA34C </t>
  </si>
  <si>
    <t xml:space="preserve">NVA35C </t>
  </si>
  <si>
    <t xml:space="preserve">NVA36C </t>
  </si>
  <si>
    <t xml:space="preserve">NVA37C </t>
  </si>
  <si>
    <t xml:space="preserve">NVA38C </t>
  </si>
  <si>
    <t xml:space="preserve">NVA39C </t>
  </si>
  <si>
    <t xml:space="preserve">NVA40C </t>
  </si>
  <si>
    <t xml:space="preserve">NVA41C </t>
  </si>
  <si>
    <t xml:space="preserve">NVA42C </t>
  </si>
  <si>
    <t xml:space="preserve">NVA43C </t>
  </si>
  <si>
    <t xml:space="preserve">NVA44C </t>
  </si>
  <si>
    <t xml:space="preserve">NVA45C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</si>
</sst>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0" borderId="10" xfId="0" applyFont="1" applyBorder="1"/>
    <xf numFmtId="0" fontId="0" fillId="0" borderId="11" xfId="0" applyBorder="1"/>
    <xf numFmtId="164" fontId="0" fillId="0" borderId="11" xfId="0" applyNumberFormat="1" applyBorder="1"/>
    <xf numFmtId="0" fontId="0" fillId="0" borderId="0" xfId="0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abSelected="1" workbookViewId="0">
      <selection activeCell="A89" sqref="A2:A89"/>
    </sheetView>
  </sheetViews>
  <sheetFormatPr defaultRowHeight="15" x14ac:dyDescent="0.25"/>
  <cols>
    <col min="2" max="2" width="11" bestFit="1" customWidth="1"/>
    <col min="3" max="3" width="10" bestFit="1" customWidth="1"/>
    <col min="4" max="4" width="9.28515625" bestFit="1" customWidth="1"/>
    <col min="5" max="5" width="10.7109375" bestFit="1" customWidth="1"/>
    <col min="8" max="8" width="15.28515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5</v>
      </c>
      <c r="E1" t="s">
        <v>4</v>
      </c>
      <c r="F1" t="s">
        <v>3</v>
      </c>
      <c r="H1" s="1" t="s">
        <v>15</v>
      </c>
      <c r="I1" s="2"/>
      <c r="J1" s="1" t="s">
        <v>16</v>
      </c>
    </row>
    <row r="2" spans="1:10" x14ac:dyDescent="0.25">
      <c r="A2" s="4" t="s">
        <v>17</v>
      </c>
      <c r="B2" s="4">
        <v>2582236.6800000002</v>
      </c>
      <c r="C2" s="4">
        <v>477917.23</v>
      </c>
      <c r="D2" s="4">
        <v>404.51</v>
      </c>
      <c r="E2" s="4">
        <v>404.68</v>
      </c>
      <c r="F2" s="4">
        <f>E2-D2</f>
        <v>0.17000000000001592</v>
      </c>
      <c r="H2" s="1" t="s">
        <v>6</v>
      </c>
      <c r="I2" s="3">
        <f>MIN(F2:F89)</f>
        <v>-0.28999999999996362</v>
      </c>
      <c r="J2" s="5">
        <f>CONVERT(I2,"ft","m")</f>
        <v>-8.839199999998891E-2</v>
      </c>
    </row>
    <row r="3" spans="1:10" x14ac:dyDescent="0.25">
      <c r="A3" s="4" t="s">
        <v>18</v>
      </c>
      <c r="B3" s="4">
        <v>2567870.9500000002</v>
      </c>
      <c r="C3" s="4">
        <v>420454.92</v>
      </c>
      <c r="D3" s="4">
        <v>403.03</v>
      </c>
      <c r="E3" s="4">
        <v>403.18</v>
      </c>
      <c r="F3" s="4">
        <f t="shared" ref="F3:F57" si="0">E3-D3</f>
        <v>0.15000000000003411</v>
      </c>
      <c r="H3" s="1" t="s">
        <v>7</v>
      </c>
      <c r="I3" s="3">
        <f>MAX(F2:F89)</f>
        <v>0.36000000000001364</v>
      </c>
      <c r="J3" s="5">
        <f t="shared" ref="J3:J10" si="1">CONVERT(I3,"ft","m")</f>
        <v>0.10972800000000414</v>
      </c>
    </row>
    <row r="4" spans="1:10" x14ac:dyDescent="0.25">
      <c r="A4" s="4" t="s">
        <v>19</v>
      </c>
      <c r="B4" s="4">
        <v>2572033.11</v>
      </c>
      <c r="C4" s="4">
        <v>387681.66</v>
      </c>
      <c r="D4" s="4">
        <v>408.67</v>
      </c>
      <c r="E4" s="4">
        <v>408.51</v>
      </c>
      <c r="F4" s="4">
        <f t="shared" si="0"/>
        <v>-0.16000000000002501</v>
      </c>
      <c r="H4" s="1" t="s">
        <v>8</v>
      </c>
      <c r="I4" s="3">
        <f>AVERAGE(F2:F89)</f>
        <v>6.7857142857162345E-3</v>
      </c>
      <c r="J4" s="5">
        <f t="shared" si="1"/>
        <v>2.0682857142863085E-3</v>
      </c>
    </row>
    <row r="5" spans="1:10" x14ac:dyDescent="0.25">
      <c r="A5" s="4" t="s">
        <v>20</v>
      </c>
      <c r="B5" s="4">
        <v>2541227.38</v>
      </c>
      <c r="C5" s="4">
        <v>340830.24</v>
      </c>
      <c r="D5" s="4">
        <v>684.31</v>
      </c>
      <c r="E5" s="4">
        <v>684.44</v>
      </c>
      <c r="F5" s="4">
        <f t="shared" si="0"/>
        <v>0.13000000000010914</v>
      </c>
      <c r="H5" s="1" t="s">
        <v>9</v>
      </c>
      <c r="I5" s="3">
        <f>MEDIAN(F2:F89)</f>
        <v>4.9999999999954525E-3</v>
      </c>
      <c r="J5" s="5">
        <f t="shared" si="1"/>
        <v>1.5239999999986139E-3</v>
      </c>
    </row>
    <row r="6" spans="1:10" x14ac:dyDescent="0.25">
      <c r="A6" s="4" t="s">
        <v>21</v>
      </c>
      <c r="B6" s="4">
        <v>2497344.7599999998</v>
      </c>
      <c r="C6" s="4">
        <v>376944.35</v>
      </c>
      <c r="D6" s="4">
        <v>389.35</v>
      </c>
      <c r="E6" s="4">
        <v>389.16</v>
      </c>
      <c r="F6" s="4">
        <f t="shared" si="0"/>
        <v>-0.18999999999999773</v>
      </c>
      <c r="H6" s="1" t="s">
        <v>10</v>
      </c>
      <c r="I6" s="3">
        <f>SQRT(SUMSQ(F2:F89)/COUNTA(F2:F89))</f>
        <v>0.14020393310154999</v>
      </c>
      <c r="J6" s="5">
        <f t="shared" si="1"/>
        <v>4.273415880935244E-2</v>
      </c>
    </row>
    <row r="7" spans="1:10" x14ac:dyDescent="0.25">
      <c r="A7" s="4" t="s">
        <v>22</v>
      </c>
      <c r="B7" s="4">
        <v>2480033.33</v>
      </c>
      <c r="C7" s="4">
        <v>408536.88</v>
      </c>
      <c r="D7" s="4">
        <v>377.96</v>
      </c>
      <c r="E7" s="4">
        <v>378.19</v>
      </c>
      <c r="F7" s="4">
        <f t="shared" si="0"/>
        <v>0.23000000000001819</v>
      </c>
      <c r="H7" s="1" t="s">
        <v>11</v>
      </c>
      <c r="I7" s="3">
        <f>I6*1.96</f>
        <v>0.27479970887903798</v>
      </c>
      <c r="J7" s="5">
        <f t="shared" si="1"/>
        <v>8.3758951266330775E-2</v>
      </c>
    </row>
    <row r="8" spans="1:10" x14ac:dyDescent="0.25">
      <c r="A8" s="4" t="s">
        <v>23</v>
      </c>
      <c r="B8" s="4">
        <v>2540451.15</v>
      </c>
      <c r="C8" s="4">
        <v>436514.92</v>
      </c>
      <c r="D8" s="4">
        <v>394.96</v>
      </c>
      <c r="E8" s="4">
        <v>395.1</v>
      </c>
      <c r="F8" s="4">
        <f t="shared" si="0"/>
        <v>0.1400000000000432</v>
      </c>
      <c r="H8" s="1" t="s">
        <v>12</v>
      </c>
      <c r="I8" s="3">
        <f>STDEV(F2:F89)</f>
        <v>0.14130697908335377</v>
      </c>
      <c r="J8" s="5">
        <f t="shared" si="1"/>
        <v>4.3070367224606228E-2</v>
      </c>
    </row>
    <row r="9" spans="1:10" x14ac:dyDescent="0.25">
      <c r="A9" s="4" t="s">
        <v>24</v>
      </c>
      <c r="B9" s="4">
        <v>2489576.21</v>
      </c>
      <c r="C9" s="4">
        <v>445361.37</v>
      </c>
      <c r="D9" s="4">
        <v>605.66</v>
      </c>
      <c r="E9" s="4">
        <v>605.79</v>
      </c>
      <c r="F9" s="4">
        <f t="shared" si="0"/>
        <v>0.12999999999999545</v>
      </c>
      <c r="H9" s="1" t="s">
        <v>13</v>
      </c>
      <c r="I9" s="3">
        <f>KURT(F2:F89)</f>
        <v>-0.13928889966588587</v>
      </c>
      <c r="J9" s="5">
        <f t="shared" si="1"/>
        <v>-4.2455256618162011E-2</v>
      </c>
    </row>
    <row r="10" spans="1:10" x14ac:dyDescent="0.25">
      <c r="A10" s="4" t="s">
        <v>25</v>
      </c>
      <c r="B10" s="4">
        <v>2463649.46</v>
      </c>
      <c r="C10" s="4">
        <v>480865.14</v>
      </c>
      <c r="D10" s="4">
        <v>487.96</v>
      </c>
      <c r="E10" s="4">
        <v>488.13</v>
      </c>
      <c r="F10" s="4">
        <f t="shared" si="0"/>
        <v>0.17000000000001592</v>
      </c>
      <c r="H10" s="1" t="s">
        <v>14</v>
      </c>
      <c r="I10" s="3">
        <f>SKEW(F2:F89)</f>
        <v>-8.6432796863963907E-2</v>
      </c>
      <c r="J10" s="5">
        <f t="shared" si="1"/>
        <v>-2.6344716484136201E-2</v>
      </c>
    </row>
    <row r="11" spans="1:10" x14ac:dyDescent="0.25">
      <c r="A11" s="4" t="s">
        <v>26</v>
      </c>
      <c r="B11" s="4">
        <v>2472372.2400000002</v>
      </c>
      <c r="C11" s="4">
        <v>517720.13</v>
      </c>
      <c r="D11" s="4">
        <v>458.8</v>
      </c>
      <c r="E11" s="4">
        <v>458.91</v>
      </c>
      <c r="F11" s="4">
        <f t="shared" si="0"/>
        <v>0.11000000000001364</v>
      </c>
    </row>
    <row r="12" spans="1:10" x14ac:dyDescent="0.25">
      <c r="A12" s="4" t="s">
        <v>27</v>
      </c>
      <c r="B12" s="4">
        <v>2477847.5099999998</v>
      </c>
      <c r="C12" s="4">
        <v>546707.09</v>
      </c>
      <c r="D12" s="4">
        <v>571.32000000000005</v>
      </c>
      <c r="E12" s="4">
        <v>571.26</v>
      </c>
      <c r="F12" s="4">
        <f t="shared" si="0"/>
        <v>-6.0000000000059117E-2</v>
      </c>
    </row>
    <row r="13" spans="1:10" x14ac:dyDescent="0.25">
      <c r="A13" s="4" t="s">
        <v>28</v>
      </c>
      <c r="B13" s="4">
        <v>2522583.5099999998</v>
      </c>
      <c r="C13" s="4">
        <v>559545.64</v>
      </c>
      <c r="D13" s="4">
        <v>501.9</v>
      </c>
      <c r="E13" s="4">
        <v>501.74</v>
      </c>
      <c r="F13" s="4">
        <f t="shared" si="0"/>
        <v>-0.15999999999996817</v>
      </c>
    </row>
    <row r="14" spans="1:10" x14ac:dyDescent="0.25">
      <c r="A14" s="4" t="s">
        <v>29</v>
      </c>
      <c r="B14" s="4">
        <v>2431855.84</v>
      </c>
      <c r="C14" s="4">
        <v>618134.19999999995</v>
      </c>
      <c r="D14" s="4">
        <v>427.87</v>
      </c>
      <c r="E14" s="4">
        <v>427.66</v>
      </c>
      <c r="F14" s="4">
        <f t="shared" si="0"/>
        <v>-0.20999999999997954</v>
      </c>
    </row>
    <row r="15" spans="1:10" x14ac:dyDescent="0.25">
      <c r="A15" s="4" t="s">
        <v>30</v>
      </c>
      <c r="B15" s="4">
        <v>2473650.2599999998</v>
      </c>
      <c r="C15" s="4">
        <v>641122.47</v>
      </c>
      <c r="D15" s="4">
        <v>447.01</v>
      </c>
      <c r="E15" s="4">
        <v>446.98</v>
      </c>
      <c r="F15" s="4">
        <f t="shared" si="0"/>
        <v>-2.9999999999972715E-2</v>
      </c>
    </row>
    <row r="16" spans="1:10" x14ac:dyDescent="0.25">
      <c r="A16" s="4" t="s">
        <v>31</v>
      </c>
      <c r="B16" s="4">
        <v>2455164.13</v>
      </c>
      <c r="C16" s="4">
        <v>683597.96</v>
      </c>
      <c r="D16" s="4">
        <v>442.8</v>
      </c>
      <c r="E16" s="4">
        <v>442.8</v>
      </c>
      <c r="F16" s="4">
        <f t="shared" si="0"/>
        <v>0</v>
      </c>
    </row>
    <row r="17" spans="1:6" x14ac:dyDescent="0.25">
      <c r="A17" s="4" t="s">
        <v>32</v>
      </c>
      <c r="B17" s="4">
        <v>2433616.21</v>
      </c>
      <c r="C17" s="4">
        <v>709668.82</v>
      </c>
      <c r="D17" s="4">
        <v>503.66</v>
      </c>
      <c r="E17" s="4">
        <v>503.41</v>
      </c>
      <c r="F17" s="4">
        <f t="shared" si="0"/>
        <v>-0.25</v>
      </c>
    </row>
    <row r="18" spans="1:6" x14ac:dyDescent="0.25">
      <c r="A18" s="4" t="s">
        <v>33</v>
      </c>
      <c r="B18" s="4">
        <v>2479752.73</v>
      </c>
      <c r="C18" s="4">
        <v>714386.62</v>
      </c>
      <c r="D18" s="4">
        <v>479.57</v>
      </c>
      <c r="E18" s="4">
        <v>479.84</v>
      </c>
      <c r="F18" s="4">
        <f t="shared" si="0"/>
        <v>0.26999999999998181</v>
      </c>
    </row>
    <row r="19" spans="1:6" x14ac:dyDescent="0.25">
      <c r="A19" s="4" t="s">
        <v>34</v>
      </c>
      <c r="B19" s="4">
        <v>2459098.16</v>
      </c>
      <c r="C19" s="4">
        <v>751733.38</v>
      </c>
      <c r="D19" s="4">
        <v>505.41</v>
      </c>
      <c r="E19" s="4">
        <v>505.39</v>
      </c>
      <c r="F19" s="4">
        <f t="shared" si="0"/>
        <v>-2.0000000000038654E-2</v>
      </c>
    </row>
    <row r="20" spans="1:6" x14ac:dyDescent="0.25">
      <c r="A20" s="4" t="s">
        <v>35</v>
      </c>
      <c r="B20" s="4">
        <v>2473561.08</v>
      </c>
      <c r="C20" s="4">
        <v>789586.33</v>
      </c>
      <c r="D20" s="4">
        <v>579.29999999999995</v>
      </c>
      <c r="E20" s="4">
        <v>579.39</v>
      </c>
      <c r="F20" s="4">
        <f t="shared" si="0"/>
        <v>9.0000000000031832E-2</v>
      </c>
    </row>
    <row r="21" spans="1:6" x14ac:dyDescent="0.25">
      <c r="A21" s="4" t="s">
        <v>36</v>
      </c>
      <c r="B21" s="4">
        <v>2451270.27</v>
      </c>
      <c r="C21" s="4">
        <v>809653.58</v>
      </c>
      <c r="D21" s="4">
        <v>556.97</v>
      </c>
      <c r="E21" s="4">
        <v>556.9</v>
      </c>
      <c r="F21" s="4">
        <f t="shared" si="0"/>
        <v>-7.0000000000050022E-2</v>
      </c>
    </row>
    <row r="22" spans="1:6" x14ac:dyDescent="0.25">
      <c r="A22" s="4" t="s">
        <v>37</v>
      </c>
      <c r="B22" s="4">
        <v>2465249.02</v>
      </c>
      <c r="C22" s="4">
        <v>849037.84</v>
      </c>
      <c r="D22" s="4">
        <v>584.9</v>
      </c>
      <c r="E22" s="4">
        <v>584.94000000000005</v>
      </c>
      <c r="F22" s="4">
        <f t="shared" si="0"/>
        <v>4.0000000000077307E-2</v>
      </c>
    </row>
    <row r="23" spans="1:6" x14ac:dyDescent="0.25">
      <c r="A23" s="4" t="s">
        <v>38</v>
      </c>
      <c r="B23" s="4">
        <v>2493184.19</v>
      </c>
      <c r="C23" s="4">
        <v>860515.57</v>
      </c>
      <c r="D23" s="4">
        <v>616.74</v>
      </c>
      <c r="E23" s="4">
        <v>616.73</v>
      </c>
      <c r="F23" s="4">
        <f t="shared" si="0"/>
        <v>-9.9999999999909051E-3</v>
      </c>
    </row>
    <row r="24" spans="1:6" x14ac:dyDescent="0.25">
      <c r="A24" s="4" t="s">
        <v>39</v>
      </c>
      <c r="B24" s="4">
        <v>2529381.0699999998</v>
      </c>
      <c r="C24" s="4">
        <v>680919.44</v>
      </c>
      <c r="D24" s="4">
        <v>441.84</v>
      </c>
      <c r="E24" s="4">
        <v>441.58</v>
      </c>
      <c r="F24" s="4">
        <f t="shared" si="0"/>
        <v>-0.25999999999999091</v>
      </c>
    </row>
    <row r="25" spans="1:6" x14ac:dyDescent="0.25">
      <c r="A25" s="4" t="s">
        <v>40</v>
      </c>
      <c r="B25" s="4">
        <v>2588600.42</v>
      </c>
      <c r="C25" s="4">
        <v>646563.9</v>
      </c>
      <c r="D25" s="4">
        <v>575.03</v>
      </c>
      <c r="E25" s="4">
        <v>575.04</v>
      </c>
      <c r="F25" s="4">
        <f t="shared" si="0"/>
        <v>9.9999999999909051E-3</v>
      </c>
    </row>
    <row r="26" spans="1:6" x14ac:dyDescent="0.25">
      <c r="A26" s="4" t="s">
        <v>41</v>
      </c>
      <c r="B26" s="4">
        <v>2565507.33</v>
      </c>
      <c r="C26" s="4">
        <v>568864.54</v>
      </c>
      <c r="D26" s="4">
        <v>536.87</v>
      </c>
      <c r="E26" s="4">
        <v>536.83000000000004</v>
      </c>
      <c r="F26" s="4">
        <f t="shared" si="0"/>
        <v>-3.999999999996362E-2</v>
      </c>
    </row>
    <row r="27" spans="1:6" x14ac:dyDescent="0.25">
      <c r="A27" s="4" t="s">
        <v>42</v>
      </c>
      <c r="B27" s="4">
        <v>2523220.4700000002</v>
      </c>
      <c r="C27" s="4">
        <v>766930.21</v>
      </c>
      <c r="D27" s="4">
        <v>486.35</v>
      </c>
      <c r="E27" s="4">
        <v>486.48</v>
      </c>
      <c r="F27" s="4">
        <f t="shared" si="0"/>
        <v>0.12999999999999545</v>
      </c>
    </row>
    <row r="28" spans="1:6" x14ac:dyDescent="0.25">
      <c r="A28" s="4" t="s">
        <v>43</v>
      </c>
      <c r="B28" s="4">
        <v>2562643.0099999998</v>
      </c>
      <c r="C28" s="4">
        <v>517110.24</v>
      </c>
      <c r="D28" s="4">
        <v>474.45</v>
      </c>
      <c r="E28" s="4">
        <v>474.81</v>
      </c>
      <c r="F28" s="4">
        <f t="shared" si="0"/>
        <v>0.36000000000001364</v>
      </c>
    </row>
    <row r="29" spans="1:6" x14ac:dyDescent="0.25">
      <c r="A29" s="4" t="s">
        <v>44</v>
      </c>
      <c r="B29" s="4">
        <v>2473134.59</v>
      </c>
      <c r="C29" s="4">
        <v>618473.34</v>
      </c>
      <c r="D29" s="4">
        <v>465.23</v>
      </c>
      <c r="E29" s="4">
        <v>465.37</v>
      </c>
      <c r="F29" s="4">
        <f t="shared" si="0"/>
        <v>0.13999999999998636</v>
      </c>
    </row>
    <row r="30" spans="1:6" x14ac:dyDescent="0.25">
      <c r="A30" s="4" t="s">
        <v>45</v>
      </c>
      <c r="B30" s="4">
        <v>2524615.9900000002</v>
      </c>
      <c r="C30" s="4">
        <v>647253.48</v>
      </c>
      <c r="D30" s="4">
        <v>452.68</v>
      </c>
      <c r="E30" s="4">
        <v>452.53</v>
      </c>
      <c r="F30" s="4">
        <f t="shared" si="0"/>
        <v>-0.15000000000003411</v>
      </c>
    </row>
    <row r="31" spans="1:6" x14ac:dyDescent="0.25">
      <c r="A31" s="4" t="s">
        <v>46</v>
      </c>
      <c r="B31" s="4">
        <v>2546507.71</v>
      </c>
      <c r="C31" s="4">
        <v>612884.02</v>
      </c>
      <c r="D31" s="4">
        <v>528.78</v>
      </c>
      <c r="E31" s="4">
        <v>528.80999999999995</v>
      </c>
      <c r="F31" s="4">
        <f t="shared" si="0"/>
        <v>2.9999999999972715E-2</v>
      </c>
    </row>
    <row r="32" spans="1:6" x14ac:dyDescent="0.25">
      <c r="A32" s="4" t="s">
        <v>47</v>
      </c>
      <c r="B32" s="4">
        <v>2496877.52</v>
      </c>
      <c r="C32" s="4">
        <v>681531.93</v>
      </c>
      <c r="D32" s="4">
        <v>448.93</v>
      </c>
      <c r="E32" s="4">
        <v>448.93</v>
      </c>
      <c r="F32" s="4">
        <f t="shared" si="0"/>
        <v>0</v>
      </c>
    </row>
    <row r="33" spans="1:6" x14ac:dyDescent="0.25">
      <c r="A33" s="4" t="s">
        <v>48</v>
      </c>
      <c r="B33" s="4">
        <v>2523355.89</v>
      </c>
      <c r="C33" s="4">
        <v>740459.44</v>
      </c>
      <c r="D33" s="4">
        <v>462.21</v>
      </c>
      <c r="E33" s="4">
        <v>462.43</v>
      </c>
      <c r="F33" s="4">
        <f t="shared" si="0"/>
        <v>0.22000000000002728</v>
      </c>
    </row>
    <row r="34" spans="1:6" x14ac:dyDescent="0.25">
      <c r="A34" s="4" t="s">
        <v>49</v>
      </c>
      <c r="B34" s="4">
        <v>2573860.19</v>
      </c>
      <c r="C34" s="4">
        <v>718933.16</v>
      </c>
      <c r="D34" s="4">
        <v>477.6</v>
      </c>
      <c r="E34" s="4">
        <v>477.65</v>
      </c>
      <c r="F34" s="4">
        <f t="shared" si="0"/>
        <v>4.9999999999954525E-2</v>
      </c>
    </row>
    <row r="35" spans="1:6" x14ac:dyDescent="0.25">
      <c r="A35" s="4" t="s">
        <v>50</v>
      </c>
      <c r="B35" s="4">
        <v>2552087.48</v>
      </c>
      <c r="C35" s="4">
        <v>647717.48</v>
      </c>
      <c r="D35" s="4">
        <v>522</v>
      </c>
      <c r="E35" s="4">
        <v>521.74</v>
      </c>
      <c r="F35" s="4">
        <f t="shared" si="0"/>
        <v>-0.25999999999999091</v>
      </c>
    </row>
    <row r="36" spans="1:6" x14ac:dyDescent="0.25">
      <c r="A36" s="4" t="s">
        <v>51</v>
      </c>
      <c r="B36" s="4">
        <v>2541685.11</v>
      </c>
      <c r="C36" s="4">
        <v>516753.8</v>
      </c>
      <c r="D36" s="4">
        <v>462.88</v>
      </c>
      <c r="E36" s="4">
        <v>463.04</v>
      </c>
      <c r="F36" s="4">
        <f t="shared" si="0"/>
        <v>0.16000000000002501</v>
      </c>
    </row>
    <row r="37" spans="1:6" x14ac:dyDescent="0.25">
      <c r="A37" s="4" t="s">
        <v>52</v>
      </c>
      <c r="B37" s="4">
        <v>2487270.17</v>
      </c>
      <c r="C37" s="4">
        <v>581380.32999999996</v>
      </c>
      <c r="D37" s="4">
        <v>515.20000000000005</v>
      </c>
      <c r="E37" s="4">
        <v>515.16999999999996</v>
      </c>
      <c r="F37" s="4">
        <f t="shared" si="0"/>
        <v>-3.0000000000086402E-2</v>
      </c>
    </row>
    <row r="38" spans="1:6" x14ac:dyDescent="0.25">
      <c r="A38" s="4" t="s">
        <v>53</v>
      </c>
      <c r="B38" s="4">
        <v>2523021.0299999998</v>
      </c>
      <c r="C38" s="4">
        <v>798864.61</v>
      </c>
      <c r="D38" s="4">
        <v>531.21</v>
      </c>
      <c r="E38" s="4">
        <v>531.27</v>
      </c>
      <c r="F38" s="4">
        <f t="shared" si="0"/>
        <v>5.999999999994543E-2</v>
      </c>
    </row>
    <row r="39" spans="1:6" x14ac:dyDescent="0.25">
      <c r="A39" s="4" t="s">
        <v>54</v>
      </c>
      <c r="B39" s="4">
        <v>2503452.89</v>
      </c>
      <c r="C39" s="4">
        <v>706973.24</v>
      </c>
      <c r="D39" s="4">
        <v>454.72</v>
      </c>
      <c r="E39" s="4">
        <v>454.79</v>
      </c>
      <c r="F39" s="4">
        <f t="shared" si="0"/>
        <v>6.9999999999993179E-2</v>
      </c>
    </row>
    <row r="40" spans="1:6" x14ac:dyDescent="0.25">
      <c r="A40" s="4" t="s">
        <v>55</v>
      </c>
      <c r="B40" s="4">
        <v>2523226.63</v>
      </c>
      <c r="C40" s="4">
        <v>860736.8</v>
      </c>
      <c r="D40" s="4">
        <v>630.82000000000005</v>
      </c>
      <c r="E40" s="4">
        <v>630.79</v>
      </c>
      <c r="F40" s="4">
        <f t="shared" si="0"/>
        <v>-3.0000000000086402E-2</v>
      </c>
    </row>
    <row r="41" spans="1:6" x14ac:dyDescent="0.25">
      <c r="A41" s="4" t="s">
        <v>56</v>
      </c>
      <c r="B41" s="4">
        <v>2491441.91</v>
      </c>
      <c r="C41" s="4">
        <v>766556.94</v>
      </c>
      <c r="D41" s="4">
        <v>483.66</v>
      </c>
      <c r="E41" s="4">
        <v>483.74</v>
      </c>
      <c r="F41" s="4">
        <f t="shared" si="0"/>
        <v>7.9999999999984084E-2</v>
      </c>
    </row>
    <row r="42" spans="1:6" x14ac:dyDescent="0.25">
      <c r="A42" s="4" t="s">
        <v>57</v>
      </c>
      <c r="B42" s="4">
        <v>2493463.7400000002</v>
      </c>
      <c r="C42" s="4">
        <v>485285.96</v>
      </c>
      <c r="D42" s="4">
        <v>448.39</v>
      </c>
      <c r="E42" s="4">
        <v>448.4</v>
      </c>
      <c r="F42" s="4">
        <f t="shared" si="0"/>
        <v>9.9999999999909051E-3</v>
      </c>
    </row>
    <row r="43" spans="1:6" x14ac:dyDescent="0.25">
      <c r="A43" s="4" t="s">
        <v>58</v>
      </c>
      <c r="B43" s="4">
        <v>2563052.4700000002</v>
      </c>
      <c r="C43" s="4">
        <v>490878.42</v>
      </c>
      <c r="D43" s="4">
        <v>459.49</v>
      </c>
      <c r="E43" s="4">
        <v>459.63</v>
      </c>
      <c r="F43" s="4">
        <f t="shared" si="0"/>
        <v>0.13999999999998636</v>
      </c>
    </row>
    <row r="44" spans="1:6" x14ac:dyDescent="0.25">
      <c r="A44" s="4" t="s">
        <v>59</v>
      </c>
      <c r="B44" s="4">
        <v>2494956.71</v>
      </c>
      <c r="C44" s="4">
        <v>350096.31</v>
      </c>
      <c r="D44" s="4">
        <v>357.8</v>
      </c>
      <c r="E44" s="4">
        <v>357.86</v>
      </c>
      <c r="F44" s="4">
        <f t="shared" si="0"/>
        <v>6.0000000000002274E-2</v>
      </c>
    </row>
    <row r="45" spans="1:6" x14ac:dyDescent="0.25">
      <c r="A45" s="4" t="s">
        <v>60</v>
      </c>
      <c r="B45" s="4">
        <v>2141444.5499999998</v>
      </c>
      <c r="C45" s="4">
        <v>991078.5</v>
      </c>
      <c r="D45" s="4">
        <v>736.85</v>
      </c>
      <c r="E45" s="4">
        <v>736.83</v>
      </c>
      <c r="F45" s="4">
        <f t="shared" si="0"/>
        <v>-1.999999999998181E-2</v>
      </c>
    </row>
    <row r="46" spans="1:6" x14ac:dyDescent="0.25">
      <c r="A46" s="4" t="s">
        <v>61</v>
      </c>
      <c r="B46" s="4">
        <v>2111305.08</v>
      </c>
      <c r="C46" s="4">
        <v>995806.06</v>
      </c>
      <c r="D46" s="4">
        <v>473.78</v>
      </c>
      <c r="E46" s="4">
        <v>473.8</v>
      </c>
      <c r="F46" s="4">
        <f t="shared" si="0"/>
        <v>2.0000000000038654E-2</v>
      </c>
    </row>
    <row r="47" spans="1:6" x14ac:dyDescent="0.25">
      <c r="A47" s="4" t="s">
        <v>62</v>
      </c>
      <c r="B47" s="4">
        <v>2122182.17</v>
      </c>
      <c r="C47" s="4">
        <v>978076.02</v>
      </c>
      <c r="D47" s="4">
        <v>465.72</v>
      </c>
      <c r="E47" s="4">
        <v>465.78</v>
      </c>
      <c r="F47" s="4">
        <f t="shared" si="0"/>
        <v>5.999999999994543E-2</v>
      </c>
    </row>
    <row r="48" spans="1:6" x14ac:dyDescent="0.25">
      <c r="A48" s="4" t="s">
        <v>63</v>
      </c>
      <c r="B48" s="4">
        <v>2134163.89</v>
      </c>
      <c r="C48" s="4">
        <v>953613.13</v>
      </c>
      <c r="D48" s="4">
        <v>449.88</v>
      </c>
      <c r="E48" s="4">
        <v>449.92</v>
      </c>
      <c r="F48" s="4">
        <f t="shared" si="0"/>
        <v>4.0000000000020464E-2</v>
      </c>
    </row>
    <row r="49" spans="1:6" x14ac:dyDescent="0.25">
      <c r="A49" s="4" t="s">
        <v>64</v>
      </c>
      <c r="B49" s="4">
        <v>2155194.56</v>
      </c>
      <c r="C49" s="4">
        <v>956691.84</v>
      </c>
      <c r="D49" s="4">
        <v>707.49</v>
      </c>
      <c r="E49" s="4">
        <v>707.38</v>
      </c>
      <c r="F49" s="4">
        <f t="shared" si="0"/>
        <v>-0.11000000000001364</v>
      </c>
    </row>
    <row r="50" spans="1:6" x14ac:dyDescent="0.25">
      <c r="A50" s="4" t="s">
        <v>65</v>
      </c>
      <c r="B50" s="4">
        <v>2166623.66</v>
      </c>
      <c r="C50" s="4">
        <v>935525.35</v>
      </c>
      <c r="D50" s="4">
        <v>444.95</v>
      </c>
      <c r="E50" s="4">
        <v>444.95</v>
      </c>
      <c r="F50" s="4">
        <f t="shared" si="0"/>
        <v>0</v>
      </c>
    </row>
    <row r="51" spans="1:6" x14ac:dyDescent="0.25">
      <c r="A51" s="4" t="s">
        <v>66</v>
      </c>
      <c r="B51" s="4">
        <v>2153504.62</v>
      </c>
      <c r="C51" s="4">
        <v>938499.3</v>
      </c>
      <c r="D51" s="4">
        <v>736.89</v>
      </c>
      <c r="E51" s="4">
        <v>736.71</v>
      </c>
      <c r="F51" s="4">
        <f t="shared" si="0"/>
        <v>-0.17999999999994998</v>
      </c>
    </row>
    <row r="52" spans="1:6" x14ac:dyDescent="0.25">
      <c r="A52" s="4" t="s">
        <v>67</v>
      </c>
      <c r="B52" s="4">
        <v>2145021.2999999998</v>
      </c>
      <c r="C52" s="4">
        <v>922405.64</v>
      </c>
      <c r="D52" s="4">
        <v>573.09</v>
      </c>
      <c r="E52" s="4">
        <v>572.92999999999995</v>
      </c>
      <c r="F52" s="4">
        <f t="shared" si="0"/>
        <v>-0.16000000000008185</v>
      </c>
    </row>
    <row r="53" spans="1:6" x14ac:dyDescent="0.25">
      <c r="A53" s="4" t="s">
        <v>68</v>
      </c>
      <c r="B53" s="4">
        <v>2168720.63</v>
      </c>
      <c r="C53" s="4">
        <v>930380.36</v>
      </c>
      <c r="D53" s="4">
        <v>435.36</v>
      </c>
      <c r="E53" s="4">
        <v>435.3</v>
      </c>
      <c r="F53" s="4">
        <f t="shared" si="0"/>
        <v>-6.0000000000002274E-2</v>
      </c>
    </row>
    <row r="54" spans="1:6" x14ac:dyDescent="0.25">
      <c r="A54" s="4" t="s">
        <v>69</v>
      </c>
      <c r="B54">
        <v>2151981.62</v>
      </c>
      <c r="C54">
        <v>902125.13</v>
      </c>
      <c r="D54">
        <v>466.14</v>
      </c>
      <c r="E54">
        <v>466.13</v>
      </c>
      <c r="F54">
        <f t="shared" si="0"/>
        <v>-9.9999999999909051E-3</v>
      </c>
    </row>
    <row r="55" spans="1:6" x14ac:dyDescent="0.25">
      <c r="A55" s="4" t="s">
        <v>70</v>
      </c>
      <c r="B55">
        <v>2178850.41</v>
      </c>
      <c r="C55">
        <v>901908.69</v>
      </c>
      <c r="D55">
        <v>423.96</v>
      </c>
      <c r="E55">
        <v>423.91</v>
      </c>
      <c r="F55">
        <f t="shared" si="0"/>
        <v>-4.9999999999954525E-2</v>
      </c>
    </row>
    <row r="56" spans="1:6" x14ac:dyDescent="0.25">
      <c r="A56" s="4" t="s">
        <v>71</v>
      </c>
      <c r="B56">
        <v>2241461.94</v>
      </c>
      <c r="C56">
        <v>911896.28</v>
      </c>
      <c r="D56">
        <v>566.12</v>
      </c>
      <c r="E56">
        <v>565.83000000000004</v>
      </c>
      <c r="F56">
        <f t="shared" si="0"/>
        <v>-0.28999999999996362</v>
      </c>
    </row>
    <row r="57" spans="1:6" x14ac:dyDescent="0.25">
      <c r="A57" s="4" t="s">
        <v>72</v>
      </c>
      <c r="B57">
        <v>2270821.56</v>
      </c>
      <c r="C57">
        <v>918354.62</v>
      </c>
      <c r="D57">
        <v>529.77</v>
      </c>
      <c r="E57">
        <v>529.69000000000005</v>
      </c>
      <c r="F57">
        <f t="shared" si="0"/>
        <v>-7.999999999992724E-2</v>
      </c>
    </row>
    <row r="58" spans="1:6" x14ac:dyDescent="0.25">
      <c r="A58" t="s">
        <v>73</v>
      </c>
      <c r="B58">
        <v>2297142.08</v>
      </c>
      <c r="C58">
        <v>929034.37</v>
      </c>
      <c r="D58">
        <v>534.78</v>
      </c>
      <c r="E58">
        <v>534.70000000000005</v>
      </c>
    </row>
    <row r="59" spans="1:6" x14ac:dyDescent="0.25">
      <c r="A59" t="s">
        <v>74</v>
      </c>
      <c r="B59">
        <v>2164238.2799999998</v>
      </c>
      <c r="C59">
        <v>825887.76</v>
      </c>
      <c r="D59">
        <v>626.25</v>
      </c>
      <c r="E59">
        <v>626.01</v>
      </c>
    </row>
    <row r="60" spans="1:6" x14ac:dyDescent="0.25">
      <c r="A60" t="s">
        <v>75</v>
      </c>
      <c r="B60">
        <v>2297218.36</v>
      </c>
      <c r="C60">
        <v>906479.8</v>
      </c>
      <c r="D60">
        <v>628.20000000000005</v>
      </c>
      <c r="E60">
        <v>628.07000000000005</v>
      </c>
    </row>
    <row r="61" spans="1:6" x14ac:dyDescent="0.25">
      <c r="A61" t="s">
        <v>76</v>
      </c>
      <c r="B61">
        <v>2298089.83</v>
      </c>
      <c r="C61">
        <v>874593.26</v>
      </c>
      <c r="D61">
        <v>643.70000000000005</v>
      </c>
      <c r="E61">
        <v>643.57000000000005</v>
      </c>
    </row>
    <row r="62" spans="1:6" x14ac:dyDescent="0.25">
      <c r="A62" t="s">
        <v>77</v>
      </c>
      <c r="B62">
        <v>2277471.88</v>
      </c>
      <c r="C62">
        <v>850796.73</v>
      </c>
      <c r="D62">
        <v>548.19000000000005</v>
      </c>
      <c r="E62">
        <v>548.17999999999995</v>
      </c>
    </row>
    <row r="63" spans="1:6" x14ac:dyDescent="0.25">
      <c r="A63" t="s">
        <v>78</v>
      </c>
      <c r="B63">
        <v>2270164.23</v>
      </c>
      <c r="C63">
        <v>863976.73</v>
      </c>
      <c r="D63">
        <v>564.73</v>
      </c>
      <c r="E63">
        <v>564.69000000000005</v>
      </c>
    </row>
    <row r="64" spans="1:6" x14ac:dyDescent="0.25">
      <c r="A64" t="s">
        <v>79</v>
      </c>
      <c r="B64">
        <v>2254669.9300000002</v>
      </c>
      <c r="C64">
        <v>849474.43</v>
      </c>
      <c r="D64">
        <v>632.14</v>
      </c>
      <c r="E64">
        <v>632.04999999999995</v>
      </c>
    </row>
    <row r="65" spans="1:5" x14ac:dyDescent="0.25">
      <c r="A65" t="s">
        <v>80</v>
      </c>
      <c r="B65">
        <v>2254290.65</v>
      </c>
      <c r="C65">
        <v>887417.5</v>
      </c>
      <c r="D65">
        <v>619.94000000000005</v>
      </c>
      <c r="E65">
        <v>620.01</v>
      </c>
    </row>
    <row r="66" spans="1:5" x14ac:dyDescent="0.25">
      <c r="A66" t="s">
        <v>81</v>
      </c>
      <c r="B66">
        <v>2217529.81</v>
      </c>
      <c r="C66">
        <v>880355.2</v>
      </c>
      <c r="D66">
        <v>644.91999999999996</v>
      </c>
      <c r="E66">
        <v>644.97</v>
      </c>
    </row>
    <row r="67" spans="1:5" x14ac:dyDescent="0.25">
      <c r="A67" t="s">
        <v>82</v>
      </c>
      <c r="B67">
        <v>2203099.5299999998</v>
      </c>
      <c r="C67">
        <v>837925.54</v>
      </c>
      <c r="D67">
        <v>423.54</v>
      </c>
      <c r="E67">
        <v>423.58</v>
      </c>
    </row>
    <row r="68" spans="1:5" x14ac:dyDescent="0.25">
      <c r="A68" t="s">
        <v>83</v>
      </c>
      <c r="B68">
        <v>2228233.7200000002</v>
      </c>
      <c r="C68">
        <v>855702.03</v>
      </c>
      <c r="D68">
        <v>665.26</v>
      </c>
      <c r="E68">
        <v>665.29</v>
      </c>
    </row>
    <row r="69" spans="1:5" x14ac:dyDescent="0.25">
      <c r="A69" t="s">
        <v>84</v>
      </c>
      <c r="B69">
        <v>2173882.4500000002</v>
      </c>
      <c r="C69">
        <v>838112.14</v>
      </c>
      <c r="D69">
        <v>531.22</v>
      </c>
      <c r="E69">
        <v>531.16999999999996</v>
      </c>
    </row>
    <row r="70" spans="1:5" x14ac:dyDescent="0.25">
      <c r="A70" t="s">
        <v>85</v>
      </c>
      <c r="B70">
        <v>2173711.7400000002</v>
      </c>
      <c r="C70">
        <v>814984.78</v>
      </c>
      <c r="D70">
        <v>649.47</v>
      </c>
      <c r="E70">
        <v>649.49</v>
      </c>
    </row>
    <row r="71" spans="1:5" x14ac:dyDescent="0.25">
      <c r="A71" t="s">
        <v>86</v>
      </c>
      <c r="B71">
        <v>2157287.5299999998</v>
      </c>
      <c r="C71">
        <v>862518.09</v>
      </c>
      <c r="D71">
        <v>589.22</v>
      </c>
      <c r="E71">
        <v>589.27</v>
      </c>
    </row>
    <row r="72" spans="1:5" x14ac:dyDescent="0.25">
      <c r="A72" t="s">
        <v>87</v>
      </c>
      <c r="B72">
        <v>2155277.2799999998</v>
      </c>
      <c r="C72">
        <v>892459.12</v>
      </c>
      <c r="D72">
        <v>460.74</v>
      </c>
      <c r="E72">
        <v>460.68</v>
      </c>
    </row>
    <row r="73" spans="1:5" x14ac:dyDescent="0.25">
      <c r="A73" t="s">
        <v>88</v>
      </c>
      <c r="B73">
        <v>2270799.77</v>
      </c>
      <c r="C73">
        <v>891961.17</v>
      </c>
      <c r="D73">
        <v>586.39</v>
      </c>
      <c r="E73">
        <v>586.41999999999996</v>
      </c>
    </row>
    <row r="74" spans="1:5" x14ac:dyDescent="0.25">
      <c r="A74" t="s">
        <v>89</v>
      </c>
      <c r="B74">
        <v>2184804.73</v>
      </c>
      <c r="C74">
        <v>888645.17</v>
      </c>
      <c r="D74">
        <v>450.85</v>
      </c>
      <c r="E74">
        <v>450.9</v>
      </c>
    </row>
    <row r="75" spans="1:5" x14ac:dyDescent="0.25">
      <c r="A75" t="s">
        <v>90</v>
      </c>
      <c r="B75">
        <v>2244991.9500000002</v>
      </c>
      <c r="C75">
        <v>831823.07</v>
      </c>
      <c r="D75">
        <v>619.95000000000005</v>
      </c>
      <c r="E75">
        <v>619.99</v>
      </c>
    </row>
    <row r="76" spans="1:5" x14ac:dyDescent="0.25">
      <c r="A76" t="s">
        <v>91</v>
      </c>
      <c r="B76">
        <v>2262780.08</v>
      </c>
      <c r="C76">
        <v>875065.5</v>
      </c>
      <c r="D76">
        <v>659.34</v>
      </c>
      <c r="E76">
        <v>659.4</v>
      </c>
    </row>
    <row r="77" spans="1:5" x14ac:dyDescent="0.25">
      <c r="A77" t="s">
        <v>92</v>
      </c>
      <c r="B77">
        <v>2204912.87</v>
      </c>
      <c r="C77">
        <v>906490.03</v>
      </c>
      <c r="D77">
        <v>438.5</v>
      </c>
      <c r="E77">
        <v>438.49</v>
      </c>
    </row>
    <row r="78" spans="1:5" x14ac:dyDescent="0.25">
      <c r="A78" t="s">
        <v>93</v>
      </c>
      <c r="B78">
        <v>2197328.0699999998</v>
      </c>
      <c r="C78">
        <v>890722.45</v>
      </c>
      <c r="D78">
        <v>694.19</v>
      </c>
      <c r="E78">
        <v>694.22</v>
      </c>
    </row>
    <row r="79" spans="1:5" x14ac:dyDescent="0.25">
      <c r="A79" t="s">
        <v>94</v>
      </c>
      <c r="B79">
        <v>2187665.69</v>
      </c>
      <c r="C79">
        <v>857580.71</v>
      </c>
      <c r="D79">
        <v>437.63</v>
      </c>
      <c r="E79">
        <v>437.72</v>
      </c>
    </row>
    <row r="80" spans="1:5" x14ac:dyDescent="0.25">
      <c r="A80" t="s">
        <v>95</v>
      </c>
      <c r="B80">
        <v>2283954.91</v>
      </c>
      <c r="C80">
        <v>910510.38</v>
      </c>
      <c r="D80">
        <v>561.29</v>
      </c>
      <c r="E80">
        <v>561.22</v>
      </c>
    </row>
    <row r="81" spans="1:5" x14ac:dyDescent="0.25">
      <c r="A81" t="s">
        <v>96</v>
      </c>
      <c r="B81">
        <v>2298416.66</v>
      </c>
      <c r="C81">
        <v>863999.31</v>
      </c>
      <c r="D81">
        <v>646.79</v>
      </c>
      <c r="E81">
        <v>646.73</v>
      </c>
    </row>
    <row r="82" spans="1:5" x14ac:dyDescent="0.25">
      <c r="A82" t="s">
        <v>97</v>
      </c>
      <c r="B82">
        <v>2091113.89</v>
      </c>
      <c r="C82">
        <v>990801.73</v>
      </c>
      <c r="D82">
        <v>447.64</v>
      </c>
      <c r="E82">
        <v>447.72</v>
      </c>
    </row>
    <row r="83" spans="1:5" x14ac:dyDescent="0.25">
      <c r="A83" t="s">
        <v>98</v>
      </c>
      <c r="B83">
        <v>2167161.4</v>
      </c>
      <c r="C83">
        <v>985549.64</v>
      </c>
      <c r="D83">
        <v>436.63</v>
      </c>
      <c r="E83">
        <v>436.62</v>
      </c>
    </row>
    <row r="84" spans="1:5" x14ac:dyDescent="0.25">
      <c r="A84" t="s">
        <v>99</v>
      </c>
      <c r="B84">
        <v>2201631.4700000002</v>
      </c>
      <c r="C84">
        <v>858199.54</v>
      </c>
      <c r="D84">
        <v>788.83</v>
      </c>
      <c r="E84">
        <v>788.9</v>
      </c>
    </row>
    <row r="85" spans="1:5" x14ac:dyDescent="0.25">
      <c r="A85" t="s">
        <v>100</v>
      </c>
      <c r="B85">
        <v>2213555.5699999998</v>
      </c>
      <c r="C85">
        <v>871800.79</v>
      </c>
      <c r="D85">
        <v>483.57</v>
      </c>
      <c r="E85">
        <v>483.62</v>
      </c>
    </row>
    <row r="86" spans="1:5" x14ac:dyDescent="0.25">
      <c r="A86" t="s">
        <v>101</v>
      </c>
      <c r="B86">
        <v>2285313.04</v>
      </c>
      <c r="C86">
        <v>881292.49</v>
      </c>
      <c r="D86">
        <v>592.98</v>
      </c>
      <c r="E86">
        <v>592.94000000000005</v>
      </c>
    </row>
    <row r="87" spans="1:5" x14ac:dyDescent="0.25">
      <c r="A87" t="s">
        <v>102</v>
      </c>
      <c r="B87">
        <v>2240249.13</v>
      </c>
      <c r="C87">
        <v>891989.15</v>
      </c>
      <c r="D87">
        <v>613.42999999999995</v>
      </c>
      <c r="E87">
        <v>613.35</v>
      </c>
    </row>
    <row r="88" spans="1:5" x14ac:dyDescent="0.25">
      <c r="A88" t="s">
        <v>103</v>
      </c>
      <c r="B88">
        <v>2251979.5299999998</v>
      </c>
      <c r="C88">
        <v>865377.87</v>
      </c>
      <c r="D88">
        <v>640.75</v>
      </c>
      <c r="E88">
        <v>640.65</v>
      </c>
    </row>
    <row r="89" spans="1:5" x14ac:dyDescent="0.25">
      <c r="A89" t="s">
        <v>104</v>
      </c>
      <c r="B89">
        <v>2223792.02</v>
      </c>
      <c r="C89">
        <v>908065.83</v>
      </c>
      <c r="D89">
        <v>586.79</v>
      </c>
      <c r="E89">
        <v>586.85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B2_West_NVA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Campbell</dc:creator>
  <cp:lastModifiedBy>Susan Hessefort</cp:lastModifiedBy>
  <dcterms:created xsi:type="dcterms:W3CDTF">2020-06-15T16:24:47Z</dcterms:created>
  <dcterms:modified xsi:type="dcterms:W3CDTF">2022-01-25T22:44:44Z</dcterms:modified>
</cp:coreProperties>
</file>