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120" windowWidth="18330" windowHeight="10830" tabRatio="594"/>
  </bookViews>
  <sheets>
    <sheet name="drape_ctl2" sheetId="1" r:id="rId1"/>
  </sheets>
  <definedNames>
    <definedName name="_xlnm.Database">drape_ctl2!$A$1:$H$82</definedName>
  </definedNames>
  <calcPr calcId="125725"/>
</workbook>
</file>

<file path=xl/calcChain.xml><?xml version="1.0" encoding="utf-8"?>
<calcChain xmlns="http://schemas.openxmlformats.org/spreadsheetml/2006/main">
  <c r="L92" i="1"/>
  <c r="K92"/>
  <c r="J92"/>
  <c r="I92"/>
  <c r="M61"/>
  <c r="M21"/>
  <c r="L63"/>
  <c r="L64"/>
  <c r="L65"/>
  <c r="L66"/>
  <c r="L67"/>
  <c r="L68"/>
  <c r="L69"/>
  <c r="L70"/>
  <c r="L71"/>
  <c r="L72"/>
  <c r="L73"/>
  <c r="L74"/>
  <c r="L75"/>
  <c r="L76"/>
  <c r="L77"/>
  <c r="L78"/>
  <c r="K56"/>
  <c r="K57"/>
  <c r="K58"/>
  <c r="K59"/>
  <c r="K60"/>
  <c r="K61"/>
  <c r="K62"/>
  <c r="K42"/>
  <c r="K43"/>
  <c r="K44"/>
  <c r="K45"/>
  <c r="K46"/>
  <c r="K47"/>
  <c r="K48"/>
  <c r="K49"/>
  <c r="K50"/>
  <c r="K51"/>
  <c r="K52"/>
  <c r="K53"/>
  <c r="J29"/>
  <c r="J30"/>
  <c r="J31"/>
  <c r="J32"/>
  <c r="J33"/>
  <c r="J34"/>
  <c r="J35"/>
  <c r="J36"/>
  <c r="J37"/>
  <c r="J38"/>
  <c r="J39"/>
  <c r="J40"/>
  <c r="J41"/>
  <c r="I15"/>
  <c r="I16"/>
  <c r="I17"/>
  <c r="I18"/>
  <c r="I19"/>
  <c r="I20"/>
  <c r="I21"/>
  <c r="I2"/>
  <c r="I3"/>
  <c r="I4"/>
  <c r="I5"/>
  <c r="I6"/>
  <c r="I7"/>
  <c r="I8"/>
  <c r="K54"/>
  <c r="K55"/>
  <c r="I13"/>
  <c r="I14"/>
  <c r="I9"/>
  <c r="I10"/>
  <c r="I11"/>
  <c r="J24"/>
  <c r="J25"/>
  <c r="J26"/>
  <c r="J27"/>
  <c r="J28"/>
  <c r="L79"/>
  <c r="L80"/>
  <c r="L81"/>
  <c r="L82"/>
  <c r="J23"/>
  <c r="H89"/>
  <c r="H88"/>
  <c r="H87"/>
  <c r="H86"/>
  <c r="H85"/>
  <c r="H84"/>
  <c r="M34"/>
  <c r="M32"/>
  <c r="M35"/>
  <c r="M28"/>
  <c r="M26"/>
  <c r="M11"/>
  <c r="M36"/>
  <c r="M56"/>
  <c r="M17"/>
  <c r="M37"/>
  <c r="M57"/>
  <c r="M58"/>
  <c r="M76"/>
  <c r="M70"/>
  <c r="M48"/>
  <c r="M73"/>
  <c r="M55"/>
  <c r="M2"/>
  <c r="M52"/>
  <c r="M31"/>
  <c r="M54"/>
  <c r="M46"/>
  <c r="M44"/>
  <c r="M9"/>
  <c r="M74"/>
  <c r="M69"/>
  <c r="M22"/>
  <c r="M13"/>
  <c r="M51"/>
  <c r="M65"/>
  <c r="M7"/>
  <c r="M5"/>
  <c r="M29"/>
  <c r="M75"/>
  <c r="M16"/>
  <c r="M42"/>
  <c r="M53"/>
  <c r="M63"/>
  <c r="M66"/>
  <c r="M27"/>
  <c r="M49"/>
  <c r="M3"/>
  <c r="M67"/>
  <c r="M25"/>
  <c r="M10"/>
  <c r="M23"/>
  <c r="M33"/>
  <c r="M64"/>
  <c r="M68"/>
  <c r="M47"/>
  <c r="M45"/>
  <c r="M30"/>
  <c r="M77"/>
  <c r="M71"/>
  <c r="M43"/>
  <c r="M14"/>
  <c r="M12"/>
  <c r="M15"/>
  <c r="M8"/>
  <c r="M6"/>
  <c r="M50"/>
  <c r="M78"/>
  <c r="M72"/>
  <c r="M4"/>
  <c r="M18"/>
  <c r="M38"/>
  <c r="M59"/>
  <c r="M79"/>
  <c r="M19"/>
  <c r="M39"/>
  <c r="M60"/>
  <c r="M40"/>
  <c r="M80"/>
  <c r="M81"/>
  <c r="M20"/>
  <c r="M41"/>
  <c r="M62"/>
  <c r="M82"/>
  <c r="M24"/>
  <c r="I12"/>
  <c r="J22"/>
  <c r="L88" l="1"/>
  <c r="L87"/>
  <c r="L86"/>
  <c r="L85"/>
  <c r="L89"/>
  <c r="L84"/>
  <c r="I85"/>
  <c r="J89"/>
  <c r="I89"/>
  <c r="H92"/>
  <c r="K89"/>
  <c r="J85"/>
  <c r="I84"/>
  <c r="I86"/>
  <c r="I87"/>
  <c r="I88"/>
  <c r="K85"/>
  <c r="J84"/>
  <c r="J86"/>
  <c r="J87"/>
  <c r="J88"/>
  <c r="K84"/>
  <c r="K86"/>
  <c r="K87"/>
  <c r="K88"/>
  <c r="L90" l="1"/>
  <c r="L91" s="1"/>
  <c r="H90"/>
  <c r="H91" s="1"/>
  <c r="I90" l="1"/>
  <c r="I91" s="1"/>
  <c r="K90"/>
  <c r="K91" s="1"/>
  <c r="J90"/>
  <c r="J91" s="1"/>
</calcChain>
</file>

<file path=xl/sharedStrings.xml><?xml version="1.0" encoding="utf-8"?>
<sst xmlns="http://schemas.openxmlformats.org/spreadsheetml/2006/main" count="189" uniqueCount="108">
  <si>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</si>
  <si>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</si>
  <si>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</si>
  <si>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</si>
  <si>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</si>
  <si>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</si>
  <si>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</si>
  <si>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</si>
  <si>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</si>
  <si>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</si>
  <si>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</si>
  <si>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</si>
  <si>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</si>
  <si>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</si>
  <si>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</si>
  <si>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</si>
  <si>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</si>
  <si>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</si>
  <si>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</si>
  <si>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</si>
  <si>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</si>
  <si>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</si>
  <si>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</si>
  <si>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</si>
  <si>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urban</t>
  </si>
  <si>
    <t>Urban</t>
  </si>
  <si>
    <t>N01BE</t>
  </si>
  <si>
    <t>N01G</t>
  </si>
  <si>
    <t>N01T</t>
  </si>
  <si>
    <t>N06BE</t>
  </si>
  <si>
    <t>N06G</t>
  </si>
  <si>
    <t>N06T</t>
  </si>
  <si>
    <t>N11BE</t>
  </si>
  <si>
    <t>N11G</t>
  </si>
  <si>
    <t>N11T</t>
  </si>
  <si>
    <t>N05BE</t>
  </si>
  <si>
    <t>N05G</t>
  </si>
  <si>
    <t>N05T</t>
  </si>
  <si>
    <t>N10BE</t>
  </si>
  <si>
    <t>N10G</t>
  </si>
  <si>
    <t>N10T</t>
  </si>
  <si>
    <t>N14BE</t>
  </si>
  <si>
    <t>N14G</t>
  </si>
  <si>
    <t>N14T</t>
  </si>
  <si>
    <t>N04BE</t>
  </si>
  <si>
    <t>N04G</t>
  </si>
  <si>
    <t>N04T</t>
  </si>
  <si>
    <t>N09BE</t>
  </si>
  <si>
    <t>N09G</t>
  </si>
  <si>
    <t>N09T</t>
  </si>
  <si>
    <t>N17BE</t>
  </si>
  <si>
    <t>N17G</t>
  </si>
  <si>
    <t>N17T</t>
  </si>
  <si>
    <t>N20BE</t>
  </si>
  <si>
    <t>N20G</t>
  </si>
  <si>
    <t>N20T</t>
  </si>
  <si>
    <t>N28U</t>
  </si>
  <si>
    <t>N23U</t>
  </si>
  <si>
    <t>N13BE</t>
  </si>
  <si>
    <t>N13G</t>
  </si>
  <si>
    <t>N13T</t>
  </si>
  <si>
    <t>N03BE</t>
  </si>
  <si>
    <t>N03T</t>
  </si>
  <si>
    <t>N03G</t>
  </si>
  <si>
    <t>N08BE</t>
  </si>
  <si>
    <t>N08G</t>
  </si>
  <si>
    <t>N08T</t>
  </si>
  <si>
    <t>N24U</t>
  </si>
  <si>
    <t>N31U</t>
  </si>
  <si>
    <t>N33U</t>
  </si>
  <si>
    <t>N36U</t>
  </si>
  <si>
    <t>N16BE</t>
  </si>
  <si>
    <t>N16G</t>
  </si>
  <si>
    <t>N16T</t>
  </si>
  <si>
    <t>N27U</t>
  </si>
  <si>
    <t>N19BE</t>
  </si>
  <si>
    <t>N29U</t>
  </si>
  <si>
    <t>N30U</t>
  </si>
  <si>
    <t>N32U</t>
  </si>
  <si>
    <t>N34U</t>
  </si>
  <si>
    <t>N35U</t>
  </si>
  <si>
    <t>N37U</t>
  </si>
  <si>
    <t>N38U</t>
  </si>
  <si>
    <t>N39U</t>
  </si>
  <si>
    <t>N40U</t>
  </si>
  <si>
    <t>N19G</t>
  </si>
  <si>
    <t>N19T</t>
  </si>
  <si>
    <t>N07BE</t>
  </si>
  <si>
    <t>N07G</t>
  </si>
  <si>
    <t>N07T1</t>
  </si>
  <si>
    <t>N07T2</t>
  </si>
  <si>
    <t>N02BE</t>
  </si>
  <si>
    <t>N02G</t>
  </si>
  <si>
    <t>N02T</t>
  </si>
  <si>
    <t>N22U</t>
  </si>
  <si>
    <t>N12BE</t>
  </si>
  <si>
    <t>N12G</t>
  </si>
  <si>
    <t>N12T</t>
  </si>
  <si>
    <t>N18G</t>
  </si>
  <si>
    <t>N25U</t>
  </si>
  <si>
    <t>N26U</t>
  </si>
  <si>
    <t>N15BE</t>
  </si>
  <si>
    <t>N15G</t>
  </si>
  <si>
    <t>N15T</t>
  </si>
  <si>
    <t>N18BE</t>
  </si>
  <si>
    <t>N18T</t>
  </si>
  <si>
    <t>N21U</t>
  </si>
  <si>
    <t>BE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</si>
</sst>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pane xSplit="6" ySplit="1" topLeftCell="G71" activePane="bottomRight" state="frozenSplit"/>
      <selection pane="topRight" activeCell="F1" sqref="F1"/>
      <selection pane="bottomLeft" activeCell="C2" sqref="C2"/>
      <selection pane="bottomRight" activeCell="E84" sqref="E84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25</v>
      </c>
      <c r="M1" s="4" t="s">
        <v>22</v>
      </c>
    </row>
    <row r="2" spans="1:13">
      <c r="A2" s="1">
        <v>0</v>
      </c>
      <c r="B2" s="1" t="s">
        <v>26</v>
      </c>
      <c r="C2" s="3">
        <v>316719.40600000002</v>
      </c>
      <c r="D2" s="3">
        <v>4489198.6399999997</v>
      </c>
      <c r="E2" s="3">
        <v>316.05399999999997</v>
      </c>
      <c r="F2" s="1" t="s">
        <v>107</v>
      </c>
      <c r="G2" s="3">
        <v>316.03271706300001</v>
      </c>
      <c r="H2" s="3">
        <v>2.1282936999999998E-2</v>
      </c>
      <c r="I2" s="3">
        <f t="shared" ref="I2:I8" si="0">H2</f>
        <v>2.1282936999999998E-2</v>
      </c>
      <c r="M2" s="3">
        <f>ABS(H2)</f>
        <v>2.1282936999999998E-2</v>
      </c>
    </row>
    <row r="3" spans="1:13">
      <c r="A3" s="1">
        <v>0</v>
      </c>
      <c r="B3" s="1" t="s">
        <v>29</v>
      </c>
      <c r="C3" s="3">
        <v>316857.78999999998</v>
      </c>
      <c r="D3" s="3">
        <v>4475325.6339999996</v>
      </c>
      <c r="E3" s="3">
        <v>310.09300000000002</v>
      </c>
      <c r="F3" s="1" t="s">
        <v>107</v>
      </c>
      <c r="G3" s="3">
        <v>310.100681318</v>
      </c>
      <c r="H3" s="3">
        <v>-7.6813179999799999E-3</v>
      </c>
      <c r="I3" s="3">
        <f t="shared" si="0"/>
        <v>-7.6813179999799999E-3</v>
      </c>
      <c r="M3" s="3">
        <f>ABS(H3)</f>
        <v>7.6813179999799999E-3</v>
      </c>
    </row>
    <row r="4" spans="1:13">
      <c r="A4" s="1">
        <v>0</v>
      </c>
      <c r="B4" s="1" t="s">
        <v>32</v>
      </c>
      <c r="C4" s="3">
        <v>316234.88699999999</v>
      </c>
      <c r="D4" s="3">
        <v>4460624.2989999996</v>
      </c>
      <c r="E4" s="3">
        <v>325.666</v>
      </c>
      <c r="F4" s="1" t="s">
        <v>107</v>
      </c>
      <c r="G4" s="3">
        <v>325.65741113199999</v>
      </c>
      <c r="H4" s="3">
        <v>8.5888679999999995E-3</v>
      </c>
      <c r="I4" s="3">
        <f t="shared" si="0"/>
        <v>8.5888679999999995E-3</v>
      </c>
      <c r="M4" s="3">
        <f>ABS(H4)</f>
        <v>8.5888679999999995E-3</v>
      </c>
    </row>
    <row r="5" spans="1:13">
      <c r="A5" s="1">
        <v>0</v>
      </c>
      <c r="B5" s="1" t="s">
        <v>35</v>
      </c>
      <c r="C5" s="3">
        <v>360235.17499999999</v>
      </c>
      <c r="D5" s="3">
        <v>4489135.43</v>
      </c>
      <c r="E5" s="3">
        <v>345.09899999999999</v>
      </c>
      <c r="F5" s="1" t="s">
        <v>107</v>
      </c>
      <c r="G5" s="3">
        <v>345.029582527</v>
      </c>
      <c r="H5" s="3">
        <v>6.9417472999999993E-2</v>
      </c>
      <c r="I5" s="3">
        <f t="shared" si="0"/>
        <v>6.9417472999999993E-2</v>
      </c>
      <c r="M5" s="3">
        <f>ABS(H5)</f>
        <v>6.9417472999999993E-2</v>
      </c>
    </row>
    <row r="6" spans="1:13">
      <c r="A6" s="1">
        <v>0</v>
      </c>
      <c r="B6" s="1" t="s">
        <v>38</v>
      </c>
      <c r="C6" s="3">
        <v>355496.92800000001</v>
      </c>
      <c r="D6" s="3">
        <v>4473950.2939999998</v>
      </c>
      <c r="E6" s="3">
        <v>334.65600000000001</v>
      </c>
      <c r="F6" s="1" t="s">
        <v>107</v>
      </c>
      <c r="G6" s="3">
        <v>334.65611384300001</v>
      </c>
      <c r="H6" s="3">
        <v>-1.13843000008E-4</v>
      </c>
      <c r="I6" s="3">
        <f t="shared" si="0"/>
        <v>-1.13843000008E-4</v>
      </c>
      <c r="M6" s="3">
        <f>ABS(H6)</f>
        <v>1.13843000008E-4</v>
      </c>
    </row>
    <row r="7" spans="1:13">
      <c r="A7" s="1">
        <v>0</v>
      </c>
      <c r="B7" s="1" t="s">
        <v>41</v>
      </c>
      <c r="C7" s="3">
        <v>356007.07500000001</v>
      </c>
      <c r="D7" s="3">
        <v>4465266.9469999997</v>
      </c>
      <c r="E7" s="3">
        <v>321.23500000000001</v>
      </c>
      <c r="F7" s="1" t="s">
        <v>107</v>
      </c>
      <c r="G7" s="3">
        <v>321.20101274699999</v>
      </c>
      <c r="H7" s="3">
        <v>3.3987253000000002E-2</v>
      </c>
      <c r="I7" s="3">
        <f t="shared" si="0"/>
        <v>3.3987253000000002E-2</v>
      </c>
      <c r="M7" s="3">
        <f>ABS(H7)</f>
        <v>3.3987253000000002E-2</v>
      </c>
    </row>
    <row r="8" spans="1:13">
      <c r="A8" s="1">
        <v>0</v>
      </c>
      <c r="B8" s="1" t="s">
        <v>44</v>
      </c>
      <c r="C8" s="3">
        <v>351376.81400000001</v>
      </c>
      <c r="D8" s="3">
        <v>4488248.4230000004</v>
      </c>
      <c r="E8" s="3">
        <v>332.85399999999998</v>
      </c>
      <c r="F8" s="1" t="s">
        <v>107</v>
      </c>
      <c r="G8" s="3">
        <v>332.83067523400001</v>
      </c>
      <c r="H8" s="3">
        <v>2.3324766E-2</v>
      </c>
      <c r="I8" s="3">
        <f t="shared" si="0"/>
        <v>2.3324766E-2</v>
      </c>
      <c r="M8" s="3">
        <f>ABS(H8)</f>
        <v>2.3324766E-2</v>
      </c>
    </row>
    <row r="9" spans="1:13">
      <c r="A9" s="1">
        <v>0</v>
      </c>
      <c r="B9" s="1" t="s">
        <v>47</v>
      </c>
      <c r="C9" s="3">
        <v>352406.94799999997</v>
      </c>
      <c r="D9" s="3">
        <v>4478190.9479999999</v>
      </c>
      <c r="E9" s="3">
        <v>356.303</v>
      </c>
      <c r="F9" s="1" t="s">
        <v>107</v>
      </c>
      <c r="G9" s="3">
        <v>356.28505297100003</v>
      </c>
      <c r="H9" s="3">
        <v>1.7947029E-2</v>
      </c>
      <c r="I9" s="3">
        <f>H9</f>
        <v>1.7947029E-2</v>
      </c>
      <c r="M9" s="3">
        <f>ABS(H9)</f>
        <v>1.7947029E-2</v>
      </c>
    </row>
    <row r="10" spans="1:13">
      <c r="A10" s="1">
        <v>0</v>
      </c>
      <c r="B10" s="1" t="s">
        <v>50</v>
      </c>
      <c r="C10" s="3">
        <v>354217.90899999999</v>
      </c>
      <c r="D10" s="3">
        <v>4456070.1890000002</v>
      </c>
      <c r="E10" s="3">
        <v>292.23200000000003</v>
      </c>
      <c r="F10" s="1" t="s">
        <v>107</v>
      </c>
      <c r="G10" s="3">
        <v>292.23429957500002</v>
      </c>
      <c r="H10" s="3">
        <v>-2.2995749999999999E-3</v>
      </c>
      <c r="I10" s="3">
        <f>H10</f>
        <v>-2.2995749999999999E-3</v>
      </c>
      <c r="M10" s="3">
        <f>ABS(H10)</f>
        <v>2.2995749999999999E-3</v>
      </c>
    </row>
    <row r="11" spans="1:13">
      <c r="A11" s="1">
        <v>0</v>
      </c>
      <c r="B11" s="1" t="s">
        <v>53</v>
      </c>
      <c r="C11" s="3">
        <v>353300.74</v>
      </c>
      <c r="D11" s="3">
        <v>4446456.8210000005</v>
      </c>
      <c r="E11" s="3">
        <v>326.65899999999999</v>
      </c>
      <c r="F11" s="1" t="s">
        <v>107</v>
      </c>
      <c r="G11" s="3">
        <v>326.603489056</v>
      </c>
      <c r="H11" s="3">
        <v>5.5510944E-2</v>
      </c>
      <c r="I11" s="3">
        <f>H11</f>
        <v>5.5510944E-2</v>
      </c>
      <c r="M11" s="3">
        <f>ABS(H11)</f>
        <v>5.5510944E-2</v>
      </c>
    </row>
    <row r="12" spans="1:13">
      <c r="A12" s="1">
        <v>0</v>
      </c>
      <c r="B12" s="1" t="s">
        <v>58</v>
      </c>
      <c r="C12" s="3">
        <v>345596.321</v>
      </c>
      <c r="D12" s="3">
        <v>4465131.8430000003</v>
      </c>
      <c r="E12" s="3">
        <v>300.66699999999997</v>
      </c>
      <c r="F12" s="1" t="s">
        <v>107</v>
      </c>
      <c r="G12" s="3">
        <v>300.46132712399998</v>
      </c>
      <c r="H12" s="3">
        <v>0.205672876</v>
      </c>
      <c r="I12" s="3">
        <f>H12</f>
        <v>0.205672876</v>
      </c>
      <c r="M12" s="3">
        <f>ABS(H12)</f>
        <v>0.205672876</v>
      </c>
    </row>
    <row r="13" spans="1:13">
      <c r="A13" s="1">
        <v>0</v>
      </c>
      <c r="B13" s="1" t="s">
        <v>61</v>
      </c>
      <c r="C13" s="3">
        <v>342562.01199999999</v>
      </c>
      <c r="D13" s="3">
        <v>4491006.9079999998</v>
      </c>
      <c r="E13" s="3">
        <v>322.21499999999997</v>
      </c>
      <c r="F13" s="1" t="s">
        <v>107</v>
      </c>
      <c r="G13" s="3">
        <v>322.15473955099998</v>
      </c>
      <c r="H13" s="3">
        <v>6.0260449000000001E-2</v>
      </c>
      <c r="I13" s="3">
        <f>H13</f>
        <v>6.0260449000000001E-2</v>
      </c>
      <c r="M13" s="3">
        <f>ABS(H13)</f>
        <v>6.0260449000000001E-2</v>
      </c>
    </row>
    <row r="14" spans="1:13">
      <c r="A14" s="1">
        <v>0</v>
      </c>
      <c r="B14" s="1" t="s">
        <v>64</v>
      </c>
      <c r="C14" s="3">
        <v>342613.18099999998</v>
      </c>
      <c r="D14" s="3">
        <v>4477000.8509999998</v>
      </c>
      <c r="E14" s="3">
        <v>331.98899999999998</v>
      </c>
      <c r="F14" s="1" t="s">
        <v>107</v>
      </c>
      <c r="G14" s="3">
        <v>331.910216064</v>
      </c>
      <c r="H14" s="3">
        <v>7.8783935999999999E-2</v>
      </c>
      <c r="I14" s="3">
        <f>H14</f>
        <v>7.8783935999999999E-2</v>
      </c>
      <c r="M14" s="3">
        <f>ABS(H14)</f>
        <v>7.8783935999999999E-2</v>
      </c>
    </row>
    <row r="15" spans="1:13">
      <c r="A15" s="1">
        <v>0</v>
      </c>
      <c r="B15" s="1" t="s">
        <v>71</v>
      </c>
      <c r="C15" s="3">
        <v>342681.91899999999</v>
      </c>
      <c r="D15" s="3">
        <v>4454659.5089999996</v>
      </c>
      <c r="E15" s="3">
        <v>328.60199999999998</v>
      </c>
      <c r="F15" s="1" t="s">
        <v>107</v>
      </c>
      <c r="G15" s="3">
        <v>328.546356371</v>
      </c>
      <c r="H15" s="3">
        <v>5.5643629E-2</v>
      </c>
      <c r="I15" s="3">
        <f t="shared" ref="I15:I21" si="1">H15</f>
        <v>5.5643629E-2</v>
      </c>
      <c r="M15" s="3">
        <f>ABS(H15)</f>
        <v>5.5643629E-2</v>
      </c>
    </row>
    <row r="16" spans="1:13">
      <c r="A16" s="1">
        <v>0</v>
      </c>
      <c r="B16" s="1" t="s">
        <v>75</v>
      </c>
      <c r="C16" s="3">
        <v>341181.81400000001</v>
      </c>
      <c r="D16" s="3">
        <v>4446041.858</v>
      </c>
      <c r="E16" s="3">
        <v>307.315</v>
      </c>
      <c r="F16" s="1" t="s">
        <v>107</v>
      </c>
      <c r="G16" s="3">
        <v>307.245540232</v>
      </c>
      <c r="H16" s="3">
        <v>6.9459768000000005E-2</v>
      </c>
      <c r="I16" s="3">
        <f t="shared" si="1"/>
        <v>6.9459768000000005E-2</v>
      </c>
      <c r="M16" s="3">
        <f>ABS(H16)</f>
        <v>6.9459768000000005E-2</v>
      </c>
    </row>
    <row r="17" spans="1:13">
      <c r="A17" s="1">
        <v>0</v>
      </c>
      <c r="B17" s="1" t="s">
        <v>87</v>
      </c>
      <c r="C17" s="3">
        <v>332143.30800000002</v>
      </c>
      <c r="D17" s="3">
        <v>4477787.3380000005</v>
      </c>
      <c r="E17" s="3">
        <v>328.41</v>
      </c>
      <c r="F17" s="1" t="s">
        <v>107</v>
      </c>
      <c r="G17" s="3">
        <v>328.30715973600002</v>
      </c>
      <c r="H17" s="3">
        <v>0.102840264</v>
      </c>
      <c r="I17" s="3">
        <f t="shared" si="1"/>
        <v>0.102840264</v>
      </c>
      <c r="M17" s="3">
        <f>ABS(H17)</f>
        <v>0.102840264</v>
      </c>
    </row>
    <row r="18" spans="1:13">
      <c r="A18" s="1">
        <v>0</v>
      </c>
      <c r="B18" s="1" t="s">
        <v>91</v>
      </c>
      <c r="C18" s="3">
        <v>329642.37199999997</v>
      </c>
      <c r="D18" s="3">
        <v>4489139.2209999999</v>
      </c>
      <c r="E18" s="3">
        <v>299.92599999999999</v>
      </c>
      <c r="F18" s="1" t="s">
        <v>107</v>
      </c>
      <c r="G18" s="3">
        <v>299.87663097000001</v>
      </c>
      <c r="H18" s="3">
        <v>4.9369030000000001E-2</v>
      </c>
      <c r="I18" s="3">
        <f t="shared" si="1"/>
        <v>4.9369030000000001E-2</v>
      </c>
      <c r="M18" s="3">
        <f>ABS(H18)</f>
        <v>4.9369030000000001E-2</v>
      </c>
    </row>
    <row r="19" spans="1:13">
      <c r="A19" s="1">
        <v>0</v>
      </c>
      <c r="B19" s="1" t="s">
        <v>95</v>
      </c>
      <c r="C19" s="3">
        <v>330720.348</v>
      </c>
      <c r="D19" s="3">
        <v>4466606.534</v>
      </c>
      <c r="E19" s="3">
        <v>336.892</v>
      </c>
      <c r="F19" s="1" t="s">
        <v>107</v>
      </c>
      <c r="G19" s="3">
        <v>336.89614727600002</v>
      </c>
      <c r="H19" s="3">
        <v>-4.1472760000300004E-3</v>
      </c>
      <c r="I19" s="3">
        <f t="shared" si="1"/>
        <v>-4.1472760000300004E-3</v>
      </c>
      <c r="M19" s="3">
        <f>ABS(H19)</f>
        <v>4.1472760000300004E-3</v>
      </c>
    </row>
    <row r="20" spans="1:13">
      <c r="A20" s="1">
        <v>0</v>
      </c>
      <c r="B20" s="1" t="s">
        <v>101</v>
      </c>
      <c r="C20" s="3">
        <v>326552.13699999999</v>
      </c>
      <c r="D20" s="3">
        <v>4456749.8530000001</v>
      </c>
      <c r="E20" s="3">
        <v>311.37900000000002</v>
      </c>
      <c r="F20" s="1" t="s">
        <v>107</v>
      </c>
      <c r="G20" s="3">
        <v>311.41454453599999</v>
      </c>
      <c r="H20" s="3">
        <v>-3.5544536000000002E-2</v>
      </c>
      <c r="I20" s="3">
        <f t="shared" si="1"/>
        <v>-3.5544536000000002E-2</v>
      </c>
      <c r="M20" s="3">
        <f>ABS(H20)</f>
        <v>3.5544536000000002E-2</v>
      </c>
    </row>
    <row r="21" spans="1:13">
      <c r="A21" s="1">
        <v>0</v>
      </c>
      <c r="B21" s="1" t="s">
        <v>104</v>
      </c>
      <c r="C21" s="3">
        <v>326975.413</v>
      </c>
      <c r="D21" s="3">
        <v>4447440.68</v>
      </c>
      <c r="E21" s="3">
        <v>290.887</v>
      </c>
      <c r="F21" s="1" t="s">
        <v>107</v>
      </c>
      <c r="G21" s="3">
        <v>290.89909598100002</v>
      </c>
      <c r="H21" s="3">
        <v>-1.2095981E-2</v>
      </c>
      <c r="I21" s="3">
        <f t="shared" si="1"/>
        <v>-1.2095981E-2</v>
      </c>
      <c r="M21" s="3">
        <f>ABS(H21)</f>
        <v>1.2095981E-2</v>
      </c>
    </row>
    <row r="22" spans="1:13">
      <c r="A22" s="1">
        <v>0</v>
      </c>
      <c r="B22" s="1" t="s">
        <v>27</v>
      </c>
      <c r="C22" s="3">
        <v>316736.91200000001</v>
      </c>
      <c r="D22" s="3">
        <v>4489428.5669999998</v>
      </c>
      <c r="E22" s="3">
        <v>309.05500000000001</v>
      </c>
      <c r="F22" s="1" t="s">
        <v>20</v>
      </c>
      <c r="G22" s="3">
        <v>309.16669582700001</v>
      </c>
      <c r="H22" s="3">
        <v>-0.111695827</v>
      </c>
      <c r="J22" s="3">
        <f>H22</f>
        <v>-0.111695827</v>
      </c>
      <c r="M22" s="3">
        <f>ABS(H22)</f>
        <v>0.111695827</v>
      </c>
    </row>
    <row r="23" spans="1:13">
      <c r="A23" s="1">
        <v>0</v>
      </c>
      <c r="B23" s="1" t="s">
        <v>30</v>
      </c>
      <c r="C23" s="3">
        <v>316833.89399999997</v>
      </c>
      <c r="D23" s="3">
        <v>4475038.95</v>
      </c>
      <c r="E23" s="3">
        <v>324.80099999999999</v>
      </c>
      <c r="F23" s="1" t="s">
        <v>20</v>
      </c>
      <c r="G23" s="3">
        <v>324.93477089200002</v>
      </c>
      <c r="H23" s="3">
        <v>-0.133770892</v>
      </c>
      <c r="J23" s="3">
        <f>H23</f>
        <v>-0.133770892</v>
      </c>
      <c r="M23" s="3">
        <f>ABS(H23)</f>
        <v>0.133770892</v>
      </c>
    </row>
    <row r="24" spans="1:13">
      <c r="A24" s="1">
        <v>0</v>
      </c>
      <c r="B24" s="1" t="s">
        <v>33</v>
      </c>
      <c r="C24" s="3">
        <v>316227.36800000002</v>
      </c>
      <c r="D24" s="3">
        <v>4460593.4960000003</v>
      </c>
      <c r="E24" s="3">
        <v>325.24400000000003</v>
      </c>
      <c r="F24" s="1" t="s">
        <v>20</v>
      </c>
      <c r="G24" s="3">
        <v>325.31859927900001</v>
      </c>
      <c r="H24" s="3">
        <v>-7.4599279000000004E-2</v>
      </c>
      <c r="J24" s="3">
        <f>H24</f>
        <v>-7.4599279000000004E-2</v>
      </c>
      <c r="M24" s="3">
        <f>ABS(H24)</f>
        <v>7.4599279000000004E-2</v>
      </c>
    </row>
    <row r="25" spans="1:13">
      <c r="A25" s="1">
        <v>0</v>
      </c>
      <c r="B25" s="1" t="s">
        <v>36</v>
      </c>
      <c r="C25" s="3">
        <v>360163.663</v>
      </c>
      <c r="D25" s="3">
        <v>4489233.267</v>
      </c>
      <c r="E25" s="3">
        <v>345.22899999999998</v>
      </c>
      <c r="F25" s="1" t="s">
        <v>20</v>
      </c>
      <c r="G25" s="3">
        <v>345.20278084199998</v>
      </c>
      <c r="H25" s="3">
        <v>2.6219157999999999E-2</v>
      </c>
      <c r="J25" s="3">
        <f>H25</f>
        <v>2.6219157999999999E-2</v>
      </c>
      <c r="M25" s="3">
        <f>ABS(H25)</f>
        <v>2.6219157999999999E-2</v>
      </c>
    </row>
    <row r="26" spans="1:13">
      <c r="A26" s="1">
        <v>0</v>
      </c>
      <c r="B26" s="1" t="s">
        <v>39</v>
      </c>
      <c r="C26" s="3">
        <v>355495.52500000002</v>
      </c>
      <c r="D26" s="3">
        <v>4473725.7110000001</v>
      </c>
      <c r="E26" s="3">
        <v>322.87200000000001</v>
      </c>
      <c r="F26" s="1" t="s">
        <v>20</v>
      </c>
      <c r="G26" s="3">
        <v>322.87737564600002</v>
      </c>
      <c r="H26" s="3">
        <v>-5.3756460000000004E-3</v>
      </c>
      <c r="J26" s="3">
        <f>H26</f>
        <v>-5.3756460000000004E-3</v>
      </c>
      <c r="M26" s="3">
        <f>ABS(H26)</f>
        <v>5.3756460000000004E-3</v>
      </c>
    </row>
    <row r="27" spans="1:13">
      <c r="A27" s="1">
        <v>0</v>
      </c>
      <c r="B27" s="1" t="s">
        <v>42</v>
      </c>
      <c r="C27" s="3">
        <v>356008.32</v>
      </c>
      <c r="D27" s="3">
        <v>4465241.051</v>
      </c>
      <c r="E27" s="3">
        <v>319.322</v>
      </c>
      <c r="F27" s="1" t="s">
        <v>20</v>
      </c>
      <c r="G27" s="3">
        <v>319.37052052600001</v>
      </c>
      <c r="H27" s="3">
        <v>-4.8520526000000001E-2</v>
      </c>
      <c r="J27" s="3">
        <f>H27</f>
        <v>-4.8520526000000001E-2</v>
      </c>
      <c r="M27" s="3">
        <f>ABS(H27)</f>
        <v>4.8520526000000001E-2</v>
      </c>
    </row>
    <row r="28" spans="1:13">
      <c r="A28" s="1">
        <v>0</v>
      </c>
      <c r="B28" s="1" t="s">
        <v>45</v>
      </c>
      <c r="C28" s="3">
        <v>351391.14199999999</v>
      </c>
      <c r="D28" s="3">
        <v>4488233.7759999996</v>
      </c>
      <c r="E28" s="3">
        <v>332.37599999999998</v>
      </c>
      <c r="F28" s="1" t="s">
        <v>20</v>
      </c>
      <c r="G28" s="3">
        <v>332.315972472</v>
      </c>
      <c r="H28" s="3">
        <v>6.0027527999999997E-2</v>
      </c>
      <c r="J28" s="3">
        <f>H28</f>
        <v>6.0027527999999997E-2</v>
      </c>
      <c r="M28" s="3">
        <f>ABS(H28)</f>
        <v>6.0027527999999997E-2</v>
      </c>
    </row>
    <row r="29" spans="1:13">
      <c r="A29" s="1">
        <v>0</v>
      </c>
      <c r="B29" s="1" t="s">
        <v>48</v>
      </c>
      <c r="C29" s="3">
        <v>352415.05</v>
      </c>
      <c r="D29" s="3">
        <v>4478211.9309999999</v>
      </c>
      <c r="E29" s="3">
        <v>355.67899999999997</v>
      </c>
      <c r="F29" s="1" t="s">
        <v>20</v>
      </c>
      <c r="G29" s="3">
        <v>355.700355441</v>
      </c>
      <c r="H29" s="3">
        <v>-2.1355440999999999E-2</v>
      </c>
      <c r="J29" s="3">
        <f t="shared" ref="J29:J41" si="2">H29</f>
        <v>-2.1355440999999999E-2</v>
      </c>
      <c r="M29" s="3">
        <f>ABS(H29)</f>
        <v>2.1355440999999999E-2</v>
      </c>
    </row>
    <row r="30" spans="1:13">
      <c r="A30" s="1">
        <v>0</v>
      </c>
      <c r="B30" s="1" t="s">
        <v>51</v>
      </c>
      <c r="C30" s="3">
        <v>354078.41399999999</v>
      </c>
      <c r="D30" s="3">
        <v>4456087.2230000002</v>
      </c>
      <c r="E30" s="3">
        <v>290.26400000000001</v>
      </c>
      <c r="F30" s="1" t="s">
        <v>20</v>
      </c>
      <c r="G30" s="3">
        <v>290.34685296999999</v>
      </c>
      <c r="H30" s="3">
        <v>-8.2852969999999998E-2</v>
      </c>
      <c r="J30" s="3">
        <f t="shared" si="2"/>
        <v>-8.2852969999999998E-2</v>
      </c>
      <c r="M30" s="3">
        <f>ABS(H30)</f>
        <v>8.2852969999999998E-2</v>
      </c>
    </row>
    <row r="31" spans="1:13">
      <c r="A31" s="1">
        <v>0</v>
      </c>
      <c r="B31" s="1" t="s">
        <v>54</v>
      </c>
      <c r="C31" s="3">
        <v>353318.891</v>
      </c>
      <c r="D31" s="3">
        <v>4446441.5319999997</v>
      </c>
      <c r="E31" s="3">
        <v>327.64499999999998</v>
      </c>
      <c r="F31" s="1" t="s">
        <v>20</v>
      </c>
      <c r="G31" s="3">
        <v>327.67582163499998</v>
      </c>
      <c r="H31" s="3">
        <v>-3.0821635E-2</v>
      </c>
      <c r="J31" s="3">
        <f t="shared" si="2"/>
        <v>-3.0821635E-2</v>
      </c>
      <c r="M31" s="3">
        <f>ABS(H31)</f>
        <v>3.0821635E-2</v>
      </c>
    </row>
    <row r="32" spans="1:13">
      <c r="A32" s="1">
        <v>0</v>
      </c>
      <c r="B32" s="1" t="s">
        <v>59</v>
      </c>
      <c r="C32" s="3">
        <v>345596.09700000001</v>
      </c>
      <c r="D32" s="3">
        <v>4465154.2039999999</v>
      </c>
      <c r="E32" s="3">
        <v>302.48599999999999</v>
      </c>
      <c r="F32" s="1" t="s">
        <v>20</v>
      </c>
      <c r="G32" s="3">
        <v>302.29233829899999</v>
      </c>
      <c r="H32" s="3">
        <v>0.19366170099999999</v>
      </c>
      <c r="J32" s="3">
        <f t="shared" si="2"/>
        <v>0.19366170099999999</v>
      </c>
      <c r="M32" s="3">
        <f>ABS(H32)</f>
        <v>0.19366170099999999</v>
      </c>
    </row>
    <row r="33" spans="1:13">
      <c r="A33" s="1">
        <v>0</v>
      </c>
      <c r="B33" s="1" t="s">
        <v>63</v>
      </c>
      <c r="C33" s="3">
        <v>342561.84100000001</v>
      </c>
      <c r="D33" s="3">
        <v>4491019.3650000002</v>
      </c>
      <c r="E33" s="3">
        <v>322.625</v>
      </c>
      <c r="F33" s="1" t="s">
        <v>20</v>
      </c>
      <c r="G33" s="3">
        <v>322.61351810999997</v>
      </c>
      <c r="H33" s="3">
        <v>1.148189E-2</v>
      </c>
      <c r="J33" s="3">
        <f t="shared" si="2"/>
        <v>1.148189E-2</v>
      </c>
      <c r="M33" s="3">
        <f>ABS(H33)</f>
        <v>1.148189E-2</v>
      </c>
    </row>
    <row r="34" spans="1:13">
      <c r="A34" s="1">
        <v>0</v>
      </c>
      <c r="B34" s="1" t="s">
        <v>65</v>
      </c>
      <c r="C34" s="3">
        <v>342789.70400000003</v>
      </c>
      <c r="D34" s="3">
        <v>4477054.37</v>
      </c>
      <c r="E34" s="3">
        <v>345.178</v>
      </c>
      <c r="F34" s="1" t="s">
        <v>20</v>
      </c>
      <c r="G34" s="3">
        <v>345.13238794900002</v>
      </c>
      <c r="H34" s="3">
        <v>4.5612051000000001E-2</v>
      </c>
      <c r="J34" s="3">
        <f t="shared" si="2"/>
        <v>4.5612051000000001E-2</v>
      </c>
      <c r="M34" s="3">
        <f>ABS(H34)</f>
        <v>4.5612051000000001E-2</v>
      </c>
    </row>
    <row r="35" spans="1:13">
      <c r="A35" s="1">
        <v>0</v>
      </c>
      <c r="B35" s="1" t="s">
        <v>72</v>
      </c>
      <c r="C35" s="3">
        <v>342669.19400000002</v>
      </c>
      <c r="D35" s="3">
        <v>4454671.165</v>
      </c>
      <c r="E35" s="3">
        <v>328.96699999999998</v>
      </c>
      <c r="F35" s="1" t="s">
        <v>20</v>
      </c>
      <c r="G35" s="3">
        <v>329.07574937800001</v>
      </c>
      <c r="H35" s="3">
        <v>-0.10874937799999999</v>
      </c>
      <c r="J35" s="3">
        <f t="shared" si="2"/>
        <v>-0.10874937799999999</v>
      </c>
      <c r="M35" s="3">
        <f>ABS(H35)</f>
        <v>0.10874937799999999</v>
      </c>
    </row>
    <row r="36" spans="1:13">
      <c r="A36" s="1">
        <v>0</v>
      </c>
      <c r="B36" s="1" t="s">
        <v>85</v>
      </c>
      <c r="C36" s="3">
        <v>340908.65600000002</v>
      </c>
      <c r="D36" s="3">
        <v>4446023.801</v>
      </c>
      <c r="E36" s="3">
        <v>292.589</v>
      </c>
      <c r="F36" s="1" t="s">
        <v>20</v>
      </c>
      <c r="G36" s="3">
        <v>292.58530418599997</v>
      </c>
      <c r="H36" s="3">
        <v>3.6958140000299998E-3</v>
      </c>
      <c r="J36" s="3">
        <f t="shared" si="2"/>
        <v>3.6958140000299998E-3</v>
      </c>
      <c r="M36" s="3">
        <f>ABS(H36)</f>
        <v>3.6958140000299998E-3</v>
      </c>
    </row>
    <row r="37" spans="1:13">
      <c r="A37" s="1">
        <v>0</v>
      </c>
      <c r="B37" s="1" t="s">
        <v>88</v>
      </c>
      <c r="C37" s="3">
        <v>332367.57400000002</v>
      </c>
      <c r="D37" s="3">
        <v>4477761.5939999996</v>
      </c>
      <c r="E37" s="3">
        <v>323.73700000000002</v>
      </c>
      <c r="F37" s="1" t="s">
        <v>20</v>
      </c>
      <c r="G37" s="3">
        <v>323.76507923399998</v>
      </c>
      <c r="H37" s="3">
        <v>-2.8079234000000002E-2</v>
      </c>
      <c r="J37" s="3">
        <f t="shared" si="2"/>
        <v>-2.8079234000000002E-2</v>
      </c>
      <c r="M37" s="3">
        <f>ABS(H37)</f>
        <v>2.8079234000000002E-2</v>
      </c>
    </row>
    <row r="38" spans="1:13">
      <c r="A38" s="1">
        <v>0</v>
      </c>
      <c r="B38" s="1" t="s">
        <v>92</v>
      </c>
      <c r="C38" s="3">
        <v>329617.20699999999</v>
      </c>
      <c r="D38" s="3">
        <v>4489150.6310000001</v>
      </c>
      <c r="E38" s="3">
        <v>299.22300000000001</v>
      </c>
      <c r="F38" s="1" t="s">
        <v>20</v>
      </c>
      <c r="G38" s="3">
        <v>299.31713503700001</v>
      </c>
      <c r="H38" s="3">
        <v>-9.4135037000000005E-2</v>
      </c>
      <c r="J38" s="3">
        <f t="shared" si="2"/>
        <v>-9.4135037000000005E-2</v>
      </c>
      <c r="M38" s="3">
        <f>ABS(H38)</f>
        <v>9.4135037000000005E-2</v>
      </c>
    </row>
    <row r="39" spans="1:13">
      <c r="A39" s="1">
        <v>0</v>
      </c>
      <c r="B39" s="1" t="s">
        <v>96</v>
      </c>
      <c r="C39" s="3">
        <v>330734.13299999997</v>
      </c>
      <c r="D39" s="3">
        <v>4466596.4610000001</v>
      </c>
      <c r="E39" s="3">
        <v>338.07100000000003</v>
      </c>
      <c r="F39" s="1" t="s">
        <v>20</v>
      </c>
      <c r="G39" s="3">
        <v>338.12065662700002</v>
      </c>
      <c r="H39" s="3">
        <v>-4.9656627000000002E-2</v>
      </c>
      <c r="J39" s="3">
        <f t="shared" si="2"/>
        <v>-4.9656627000000002E-2</v>
      </c>
      <c r="M39" s="3">
        <f>ABS(H39)</f>
        <v>4.9656627000000002E-2</v>
      </c>
    </row>
    <row r="40" spans="1:13">
      <c r="A40" s="1">
        <v>0</v>
      </c>
      <c r="B40" s="1" t="s">
        <v>98</v>
      </c>
      <c r="C40" s="3">
        <v>327502.326</v>
      </c>
      <c r="D40" s="3">
        <v>4447392.0379999997</v>
      </c>
      <c r="E40" s="3">
        <v>308.62700000000001</v>
      </c>
      <c r="F40" s="1" t="s">
        <v>20</v>
      </c>
      <c r="G40" s="3">
        <v>308.78361679699998</v>
      </c>
      <c r="H40" s="3">
        <v>-0.156616797</v>
      </c>
      <c r="J40" s="3">
        <f t="shared" si="2"/>
        <v>-0.156616797</v>
      </c>
      <c r="M40" s="3">
        <f>ABS(H40)</f>
        <v>0.156616797</v>
      </c>
    </row>
    <row r="41" spans="1:13">
      <c r="A41" s="1">
        <v>0</v>
      </c>
      <c r="B41" s="1" t="s">
        <v>102</v>
      </c>
      <c r="C41" s="3">
        <v>326547.03700000001</v>
      </c>
      <c r="D41" s="3">
        <v>4456736.2570000002</v>
      </c>
      <c r="E41" s="3">
        <v>311.517</v>
      </c>
      <c r="F41" s="1" t="s">
        <v>20</v>
      </c>
      <c r="G41" s="3">
        <v>311.68353041500001</v>
      </c>
      <c r="H41" s="3">
        <v>-0.16653041499999999</v>
      </c>
      <c r="J41" s="3">
        <f t="shared" si="2"/>
        <v>-0.16653041499999999</v>
      </c>
      <c r="M41" s="3">
        <f>ABS(H41)</f>
        <v>0.16653041499999999</v>
      </c>
    </row>
    <row r="42" spans="1:13">
      <c r="A42" s="1">
        <v>0</v>
      </c>
      <c r="B42" s="1" t="s">
        <v>28</v>
      </c>
      <c r="C42" s="3">
        <v>316753.68900000001</v>
      </c>
      <c r="D42" s="3">
        <v>4489109.0480000004</v>
      </c>
      <c r="E42" s="3">
        <v>320.59199999999998</v>
      </c>
      <c r="F42" s="1" t="s">
        <v>21</v>
      </c>
      <c r="G42" s="3">
        <v>320.67400245699997</v>
      </c>
      <c r="H42" s="3">
        <v>-8.2002457000000001E-2</v>
      </c>
      <c r="K42" s="3">
        <f t="shared" ref="K42:K53" si="3">H42</f>
        <v>-8.2002457000000001E-2</v>
      </c>
      <c r="M42" s="3">
        <f>ABS(H42)</f>
        <v>8.2002457000000001E-2</v>
      </c>
    </row>
    <row r="43" spans="1:13">
      <c r="A43" s="1">
        <v>0</v>
      </c>
      <c r="B43" s="1" t="s">
        <v>31</v>
      </c>
      <c r="C43" s="3">
        <v>316824.69</v>
      </c>
      <c r="D43" s="3">
        <v>4475095.352</v>
      </c>
      <c r="E43" s="3">
        <v>321.01900000000001</v>
      </c>
      <c r="F43" s="1" t="s">
        <v>21</v>
      </c>
      <c r="G43" s="3">
        <v>321.24716536400001</v>
      </c>
      <c r="H43" s="3">
        <v>-0.22816536400000001</v>
      </c>
      <c r="K43" s="3">
        <f t="shared" si="3"/>
        <v>-0.22816536400000001</v>
      </c>
      <c r="M43" s="3">
        <f>ABS(H43)</f>
        <v>0.22816536400000001</v>
      </c>
    </row>
    <row r="44" spans="1:13">
      <c r="A44" s="1">
        <v>0</v>
      </c>
      <c r="B44" s="1" t="s">
        <v>34</v>
      </c>
      <c r="C44" s="3">
        <v>316215.95199999999</v>
      </c>
      <c r="D44" s="3">
        <v>4460205.7410000004</v>
      </c>
      <c r="E44" s="3">
        <v>329.065</v>
      </c>
      <c r="F44" s="1" t="s">
        <v>21</v>
      </c>
      <c r="G44" s="3">
        <v>329.19189725500001</v>
      </c>
      <c r="H44" s="3">
        <v>-0.12689725499999999</v>
      </c>
      <c r="K44" s="3">
        <f t="shared" si="3"/>
        <v>-0.12689725499999999</v>
      </c>
      <c r="M44" s="3">
        <f>ABS(H44)</f>
        <v>0.12689725499999999</v>
      </c>
    </row>
    <row r="45" spans="1:13">
      <c r="A45" s="1">
        <v>0</v>
      </c>
      <c r="B45" s="1" t="s">
        <v>37</v>
      </c>
      <c r="C45" s="3">
        <v>360192.31599999999</v>
      </c>
      <c r="D45" s="3">
        <v>4489243.8760000002</v>
      </c>
      <c r="E45" s="3">
        <v>343.238</v>
      </c>
      <c r="F45" s="1" t="s">
        <v>21</v>
      </c>
      <c r="G45" s="3">
        <v>343.2388775</v>
      </c>
      <c r="H45" s="3">
        <v>-8.7750000000099998E-4</v>
      </c>
      <c r="K45" s="3">
        <f t="shared" si="3"/>
        <v>-8.7750000000099998E-4</v>
      </c>
      <c r="M45" s="3">
        <f>ABS(H45)</f>
        <v>8.7750000000099998E-4</v>
      </c>
    </row>
    <row r="46" spans="1:13">
      <c r="A46" s="1">
        <v>0</v>
      </c>
      <c r="B46" s="1" t="s">
        <v>40</v>
      </c>
      <c r="C46" s="3">
        <v>355521.72499999998</v>
      </c>
      <c r="D46" s="3">
        <v>4473748.3949999996</v>
      </c>
      <c r="E46" s="3">
        <v>323.36700000000002</v>
      </c>
      <c r="F46" s="1" t="s">
        <v>21</v>
      </c>
      <c r="G46" s="3">
        <v>323.40160870699998</v>
      </c>
      <c r="H46" s="3">
        <v>-3.4608707000000002E-2</v>
      </c>
      <c r="K46" s="3">
        <f t="shared" si="3"/>
        <v>-3.4608707000000002E-2</v>
      </c>
      <c r="M46" s="3">
        <f>ABS(H46)</f>
        <v>3.4608707000000002E-2</v>
      </c>
    </row>
    <row r="47" spans="1:13">
      <c r="A47" s="1">
        <v>0</v>
      </c>
      <c r="B47" s="1" t="s">
        <v>43</v>
      </c>
      <c r="C47" s="3">
        <v>356031.891</v>
      </c>
      <c r="D47" s="3">
        <v>4465251.9189999998</v>
      </c>
      <c r="E47" s="3">
        <v>318.18400000000003</v>
      </c>
      <c r="F47" s="1" t="s">
        <v>21</v>
      </c>
      <c r="G47" s="3">
        <v>318.120072945</v>
      </c>
      <c r="H47" s="3">
        <v>6.3927054999999997E-2</v>
      </c>
      <c r="K47" s="3">
        <f t="shared" si="3"/>
        <v>6.3927054999999997E-2</v>
      </c>
      <c r="M47" s="3">
        <f>ABS(H47)</f>
        <v>6.3927054999999997E-2</v>
      </c>
    </row>
    <row r="48" spans="1:13">
      <c r="A48" s="1">
        <v>0</v>
      </c>
      <c r="B48" s="1" t="s">
        <v>46</v>
      </c>
      <c r="C48" s="3">
        <v>351378.42200000002</v>
      </c>
      <c r="D48" s="3">
        <v>4488221</v>
      </c>
      <c r="E48" s="3">
        <v>332.75700000000001</v>
      </c>
      <c r="F48" s="1" t="s">
        <v>21</v>
      </c>
      <c r="G48" s="3">
        <v>332.76006530799998</v>
      </c>
      <c r="H48" s="3">
        <v>-3.06530799998E-3</v>
      </c>
      <c r="K48" s="3">
        <f t="shared" si="3"/>
        <v>-3.06530799998E-3</v>
      </c>
      <c r="M48" s="3">
        <f>ABS(H48)</f>
        <v>3.06530799998E-3</v>
      </c>
    </row>
    <row r="49" spans="1:13">
      <c r="A49" s="1">
        <v>0</v>
      </c>
      <c r="B49" s="1" t="s">
        <v>49</v>
      </c>
      <c r="C49" s="3">
        <v>352392.12400000001</v>
      </c>
      <c r="D49" s="3">
        <v>4478166.7649999997</v>
      </c>
      <c r="E49" s="3">
        <v>356.36500000000001</v>
      </c>
      <c r="F49" s="1" t="s">
        <v>21</v>
      </c>
      <c r="G49" s="3">
        <v>356.45772788199997</v>
      </c>
      <c r="H49" s="3">
        <v>-9.2727881999999998E-2</v>
      </c>
      <c r="K49" s="3">
        <f t="shared" si="3"/>
        <v>-9.2727881999999998E-2</v>
      </c>
      <c r="M49" s="3">
        <f>ABS(H49)</f>
        <v>9.2727881999999998E-2</v>
      </c>
    </row>
    <row r="50" spans="1:13">
      <c r="A50" s="1">
        <v>0</v>
      </c>
      <c r="B50" s="1" t="s">
        <v>52</v>
      </c>
      <c r="C50" s="3">
        <v>353943.04399999999</v>
      </c>
      <c r="D50" s="3">
        <v>4456102.4040000001</v>
      </c>
      <c r="E50" s="3">
        <v>290.476</v>
      </c>
      <c r="F50" s="1" t="s">
        <v>21</v>
      </c>
      <c r="G50" s="3">
        <v>290.406715072</v>
      </c>
      <c r="H50" s="3">
        <v>6.9284927999999996E-2</v>
      </c>
      <c r="K50" s="3">
        <f t="shared" si="3"/>
        <v>6.9284927999999996E-2</v>
      </c>
      <c r="M50" s="3">
        <f>ABS(H50)</f>
        <v>6.9284927999999996E-2</v>
      </c>
    </row>
    <row r="51" spans="1:13">
      <c r="A51" s="1">
        <v>0</v>
      </c>
      <c r="B51" s="1" t="s">
        <v>55</v>
      </c>
      <c r="C51" s="3">
        <v>353310.03600000002</v>
      </c>
      <c r="D51" s="3">
        <v>4446665.8279999997</v>
      </c>
      <c r="E51" s="3">
        <v>332.98700000000002</v>
      </c>
      <c r="F51" s="1" t="s">
        <v>21</v>
      </c>
      <c r="G51" s="3">
        <v>333.07413076799997</v>
      </c>
      <c r="H51" s="3">
        <v>-8.7130767999999997E-2</v>
      </c>
      <c r="K51" s="3">
        <f t="shared" si="3"/>
        <v>-8.7130767999999997E-2</v>
      </c>
      <c r="M51" s="3">
        <f>ABS(H51)</f>
        <v>8.7130767999999997E-2</v>
      </c>
    </row>
    <row r="52" spans="1:13">
      <c r="A52" s="1">
        <v>0</v>
      </c>
      <c r="B52" s="1" t="s">
        <v>60</v>
      </c>
      <c r="C52" s="3">
        <v>345557.87599999999</v>
      </c>
      <c r="D52" s="3">
        <v>4465156.4450000003</v>
      </c>
      <c r="E52" s="3">
        <v>298.63299999999998</v>
      </c>
      <c r="F52" s="1" t="s">
        <v>21</v>
      </c>
      <c r="G52" s="3">
        <v>298.40552153800002</v>
      </c>
      <c r="H52" s="3">
        <v>0.22747846199999999</v>
      </c>
      <c r="K52" s="3">
        <f t="shared" si="3"/>
        <v>0.22747846199999999</v>
      </c>
      <c r="M52" s="3">
        <f>ABS(H52)</f>
        <v>0.22747846199999999</v>
      </c>
    </row>
    <row r="53" spans="1:13">
      <c r="A53" s="1">
        <v>0</v>
      </c>
      <c r="B53" s="1" t="s">
        <v>62</v>
      </c>
      <c r="C53" s="3">
        <v>342529.66499999998</v>
      </c>
      <c r="D53" s="3">
        <v>4490947.13</v>
      </c>
      <c r="E53" s="3">
        <v>319.98200000000003</v>
      </c>
      <c r="F53" s="1" t="s">
        <v>21</v>
      </c>
      <c r="G53" s="3">
        <v>319.945125684</v>
      </c>
      <c r="H53" s="3">
        <v>3.6874315999999997E-2</v>
      </c>
      <c r="K53" s="3">
        <f t="shared" si="3"/>
        <v>3.6874315999999997E-2</v>
      </c>
      <c r="M53" s="3">
        <f>ABS(H53)</f>
        <v>3.6874315999999997E-2</v>
      </c>
    </row>
    <row r="54" spans="1:13">
      <c r="A54" s="1">
        <v>0</v>
      </c>
      <c r="B54" s="1" t="s">
        <v>66</v>
      </c>
      <c r="C54" s="3">
        <v>342758.48800000001</v>
      </c>
      <c r="D54" s="3">
        <v>4477095.3569999998</v>
      </c>
      <c r="E54" s="3">
        <v>343.488</v>
      </c>
      <c r="F54" s="1" t="s">
        <v>21</v>
      </c>
      <c r="G54" s="3">
        <v>343.46759800500001</v>
      </c>
      <c r="H54" s="3">
        <v>2.0401994999999999E-2</v>
      </c>
      <c r="K54" s="3">
        <f>H54</f>
        <v>2.0401994999999999E-2</v>
      </c>
      <c r="M54" s="3">
        <f>ABS(H54)</f>
        <v>2.0401994999999999E-2</v>
      </c>
    </row>
    <row r="55" spans="1:13">
      <c r="A55" s="1">
        <v>0</v>
      </c>
      <c r="B55" s="1" t="s">
        <v>73</v>
      </c>
      <c r="C55" s="3">
        <v>342638.61</v>
      </c>
      <c r="D55" s="3">
        <v>4454749.3930000002</v>
      </c>
      <c r="E55" s="3">
        <v>326.43400000000003</v>
      </c>
      <c r="F55" s="1" t="s">
        <v>21</v>
      </c>
      <c r="G55" s="3">
        <v>326.46375753400002</v>
      </c>
      <c r="H55" s="3">
        <v>-2.9757533999999999E-2</v>
      </c>
      <c r="K55" s="3">
        <f>H55</f>
        <v>-2.9757533999999999E-2</v>
      </c>
      <c r="M55" s="3">
        <f>ABS(H55)</f>
        <v>2.9757533999999999E-2</v>
      </c>
    </row>
    <row r="56" spans="1:13">
      <c r="A56" s="1">
        <v>0</v>
      </c>
      <c r="B56" s="1" t="s">
        <v>86</v>
      </c>
      <c r="C56" s="3">
        <v>340936.34299999999</v>
      </c>
      <c r="D56" s="3">
        <v>4446048.3130000001</v>
      </c>
      <c r="E56" s="3">
        <v>293.40699999999998</v>
      </c>
      <c r="F56" s="1" t="s">
        <v>21</v>
      </c>
      <c r="G56" s="3">
        <v>293.45919078700001</v>
      </c>
      <c r="H56" s="3">
        <v>-5.2190787000000002E-2</v>
      </c>
      <c r="K56" s="3">
        <f t="shared" ref="K56:K62" si="4">H56</f>
        <v>-5.2190787000000002E-2</v>
      </c>
      <c r="M56" s="3">
        <f>ABS(H56)</f>
        <v>5.2190787000000002E-2</v>
      </c>
    </row>
    <row r="57" spans="1:13">
      <c r="A57" s="1">
        <v>0</v>
      </c>
      <c r="B57" s="1" t="s">
        <v>89</v>
      </c>
      <c r="C57" s="3">
        <v>332355.66399999999</v>
      </c>
      <c r="D57" s="3">
        <v>4477746.2709999997</v>
      </c>
      <c r="E57" s="3">
        <v>324.54399999999998</v>
      </c>
      <c r="F57" s="1" t="s">
        <v>21</v>
      </c>
      <c r="G57" s="3">
        <v>324.48225184699999</v>
      </c>
      <c r="H57" s="3">
        <v>6.1748153E-2</v>
      </c>
      <c r="K57" s="3">
        <f t="shared" si="4"/>
        <v>6.1748153E-2</v>
      </c>
      <c r="M57" s="3">
        <f>ABS(H57)</f>
        <v>6.1748153E-2</v>
      </c>
    </row>
    <row r="58" spans="1:13">
      <c r="A58" s="1">
        <v>0</v>
      </c>
      <c r="B58" s="1" t="s">
        <v>90</v>
      </c>
      <c r="C58" s="3">
        <v>332312.28399999999</v>
      </c>
      <c r="D58" s="3">
        <v>4477777.9359999998</v>
      </c>
      <c r="E58" s="3">
        <v>323.87099999999998</v>
      </c>
      <c r="F58" s="1" t="s">
        <v>21</v>
      </c>
      <c r="G58" s="3">
        <v>323.733657972</v>
      </c>
      <c r="H58" s="3">
        <v>0.137342028</v>
      </c>
      <c r="K58" s="3">
        <f t="shared" si="4"/>
        <v>0.137342028</v>
      </c>
      <c r="M58" s="3">
        <f>ABS(H58)</f>
        <v>0.137342028</v>
      </c>
    </row>
    <row r="59" spans="1:13">
      <c r="A59" s="1">
        <v>0</v>
      </c>
      <c r="B59" s="1" t="s">
        <v>93</v>
      </c>
      <c r="C59" s="3">
        <v>329606.30599999998</v>
      </c>
      <c r="D59" s="3">
        <v>4489115.3329999996</v>
      </c>
      <c r="E59" s="3">
        <v>299.08</v>
      </c>
      <c r="F59" s="1" t="s">
        <v>21</v>
      </c>
      <c r="G59" s="3">
        <v>299.13137994200002</v>
      </c>
      <c r="H59" s="3">
        <v>-5.1379941999999998E-2</v>
      </c>
      <c r="K59" s="3">
        <f t="shared" si="4"/>
        <v>-5.1379941999999998E-2</v>
      </c>
      <c r="M59" s="3">
        <f>ABS(H59)</f>
        <v>5.1379941999999998E-2</v>
      </c>
    </row>
    <row r="60" spans="1:13">
      <c r="A60" s="1">
        <v>0</v>
      </c>
      <c r="B60" s="1" t="s">
        <v>97</v>
      </c>
      <c r="C60" s="3">
        <v>330703.51299999998</v>
      </c>
      <c r="D60" s="3">
        <v>4466761.892</v>
      </c>
      <c r="E60" s="3">
        <v>339.26</v>
      </c>
      <c r="F60" s="1" t="s">
        <v>21</v>
      </c>
      <c r="G60" s="3">
        <v>339.39039343399998</v>
      </c>
      <c r="H60" s="3">
        <v>-0.130393434</v>
      </c>
      <c r="K60" s="3">
        <f t="shared" si="4"/>
        <v>-0.130393434</v>
      </c>
      <c r="M60" s="3">
        <f>ABS(H60)</f>
        <v>0.130393434</v>
      </c>
    </row>
    <row r="61" spans="1:13">
      <c r="A61" s="1">
        <v>0</v>
      </c>
      <c r="B61" s="1" t="s">
        <v>103</v>
      </c>
      <c r="C61" s="3">
        <v>326520.67700000003</v>
      </c>
      <c r="D61" s="3">
        <v>4456414.5729999999</v>
      </c>
      <c r="E61" s="3">
        <v>301.79899999999998</v>
      </c>
      <c r="F61" s="1" t="s">
        <v>21</v>
      </c>
      <c r="G61" s="3">
        <v>301.82300389400001</v>
      </c>
      <c r="H61" s="3">
        <v>-2.4003894000000001E-2</v>
      </c>
      <c r="K61" s="3">
        <f t="shared" si="4"/>
        <v>-2.4003894000000001E-2</v>
      </c>
      <c r="M61" s="3">
        <f>ABS(H61)</f>
        <v>2.4003894000000001E-2</v>
      </c>
    </row>
    <row r="62" spans="1:13">
      <c r="A62" s="1">
        <v>0</v>
      </c>
      <c r="B62" s="1" t="s">
        <v>105</v>
      </c>
      <c r="C62" s="3">
        <v>327488.21399999998</v>
      </c>
      <c r="D62" s="3">
        <v>4447553.0460000001</v>
      </c>
      <c r="E62" s="3">
        <v>300.07299999999998</v>
      </c>
      <c r="F62" s="1" t="s">
        <v>21</v>
      </c>
      <c r="G62" s="3">
        <v>300.18119139499998</v>
      </c>
      <c r="H62" s="3">
        <v>-0.108191395</v>
      </c>
      <c r="K62" s="3">
        <f t="shared" si="4"/>
        <v>-0.108191395</v>
      </c>
      <c r="M62" s="3">
        <f>ABS(H62)</f>
        <v>0.108191395</v>
      </c>
    </row>
    <row r="63" spans="1:13">
      <c r="A63" s="1">
        <v>0</v>
      </c>
      <c r="B63" s="1" t="s">
        <v>56</v>
      </c>
      <c r="C63" s="3">
        <v>352071.592</v>
      </c>
      <c r="D63" s="3">
        <v>4448138.5269999998</v>
      </c>
      <c r="E63" s="3">
        <v>290.47500000000002</v>
      </c>
      <c r="F63" s="1" t="s">
        <v>24</v>
      </c>
      <c r="G63" s="3">
        <v>290.48824692400001</v>
      </c>
      <c r="H63" s="3">
        <v>-1.3246924E-2</v>
      </c>
      <c r="L63" s="3">
        <f t="shared" ref="L63:L78" si="5">H63</f>
        <v>-1.3246924E-2</v>
      </c>
      <c r="M63" s="3">
        <f>ABS(H63)</f>
        <v>1.3246924E-2</v>
      </c>
    </row>
    <row r="64" spans="1:13">
      <c r="A64" s="1">
        <v>0</v>
      </c>
      <c r="B64" s="1" t="s">
        <v>57</v>
      </c>
      <c r="C64" s="3">
        <v>345991.73700000002</v>
      </c>
      <c r="D64" s="3">
        <v>4490502.2170000002</v>
      </c>
      <c r="E64" s="3">
        <v>320.68099999999998</v>
      </c>
      <c r="F64" s="1" t="s">
        <v>24</v>
      </c>
      <c r="G64" s="3">
        <v>320.40046772800002</v>
      </c>
      <c r="H64" s="3">
        <v>0.28053227200000003</v>
      </c>
      <c r="L64" s="3">
        <f t="shared" si="5"/>
        <v>0.28053227200000003</v>
      </c>
      <c r="M64" s="3">
        <f>ABS(H64)</f>
        <v>0.28053227200000003</v>
      </c>
    </row>
    <row r="65" spans="1:13">
      <c r="A65" s="1">
        <v>0</v>
      </c>
      <c r="B65" s="1" t="s">
        <v>67</v>
      </c>
      <c r="C65" s="3">
        <v>343973.96</v>
      </c>
      <c r="D65" s="3">
        <v>4479445.9160000002</v>
      </c>
      <c r="E65" s="3">
        <v>316.50400000000002</v>
      </c>
      <c r="F65" s="1" t="s">
        <v>24</v>
      </c>
      <c r="G65" s="3">
        <v>316.41191360800002</v>
      </c>
      <c r="H65" s="3">
        <v>9.2086392000000003E-2</v>
      </c>
      <c r="L65" s="3">
        <f t="shared" si="5"/>
        <v>9.2086392000000003E-2</v>
      </c>
      <c r="M65" s="3">
        <f>ABS(H65)</f>
        <v>9.2086392000000003E-2</v>
      </c>
    </row>
    <row r="66" spans="1:13">
      <c r="A66" s="1">
        <v>0</v>
      </c>
      <c r="B66" s="1" t="s">
        <v>68</v>
      </c>
      <c r="C66" s="3">
        <v>342344.40600000002</v>
      </c>
      <c r="D66" s="3">
        <v>4469603.2460000003</v>
      </c>
      <c r="E66" s="3">
        <v>311.125</v>
      </c>
      <c r="F66" s="1" t="s">
        <v>24</v>
      </c>
      <c r="G66" s="3">
        <v>311.10163797299998</v>
      </c>
      <c r="H66" s="3">
        <v>2.3362027E-2</v>
      </c>
      <c r="L66" s="3">
        <f t="shared" si="5"/>
        <v>2.3362027E-2</v>
      </c>
      <c r="M66" s="3">
        <f>ABS(H66)</f>
        <v>2.3362027E-2</v>
      </c>
    </row>
    <row r="67" spans="1:13">
      <c r="A67" s="1">
        <v>0</v>
      </c>
      <c r="B67" s="1" t="s">
        <v>69</v>
      </c>
      <c r="C67" s="3">
        <v>341108.375</v>
      </c>
      <c r="D67" s="3">
        <v>4468350.0369999995</v>
      </c>
      <c r="E67" s="3">
        <v>344.6</v>
      </c>
      <c r="F67" s="1" t="s">
        <v>24</v>
      </c>
      <c r="G67" s="3">
        <v>344.47648221999998</v>
      </c>
      <c r="H67" s="3">
        <v>0.12351777999999999</v>
      </c>
      <c r="L67" s="3">
        <f t="shared" si="5"/>
        <v>0.12351777999999999</v>
      </c>
      <c r="M67" s="3">
        <f>ABS(H67)</f>
        <v>0.12351777999999999</v>
      </c>
    </row>
    <row r="68" spans="1:13">
      <c r="A68" s="1">
        <v>0</v>
      </c>
      <c r="B68" s="1" t="s">
        <v>70</v>
      </c>
      <c r="C68" s="3">
        <v>342218.96500000003</v>
      </c>
      <c r="D68" s="3">
        <v>4467465.9419999998</v>
      </c>
      <c r="E68" s="3">
        <v>325.42399999999998</v>
      </c>
      <c r="F68" s="1" t="s">
        <v>24</v>
      </c>
      <c r="G68" s="3">
        <v>325.35579765599999</v>
      </c>
      <c r="H68" s="3">
        <v>6.8202343999999998E-2</v>
      </c>
      <c r="L68" s="3">
        <f t="shared" si="5"/>
        <v>6.8202343999999998E-2</v>
      </c>
      <c r="M68" s="3">
        <f>ABS(H68)</f>
        <v>6.8202343999999998E-2</v>
      </c>
    </row>
    <row r="69" spans="1:13">
      <c r="A69" s="1">
        <v>0</v>
      </c>
      <c r="B69" s="1" t="s">
        <v>74</v>
      </c>
      <c r="C69" s="3">
        <v>344630.72200000001</v>
      </c>
      <c r="D69" s="3">
        <v>4448816.9040000001</v>
      </c>
      <c r="E69" s="3">
        <v>293.69900000000001</v>
      </c>
      <c r="F69" s="1" t="s">
        <v>24</v>
      </c>
      <c r="G69" s="3">
        <v>293.44592391600003</v>
      </c>
      <c r="H69" s="3">
        <v>0.25307608399999998</v>
      </c>
      <c r="L69" s="3">
        <f t="shared" si="5"/>
        <v>0.25307608399999998</v>
      </c>
      <c r="M69" s="3">
        <f>ABS(H69)</f>
        <v>0.25307608399999998</v>
      </c>
    </row>
    <row r="70" spans="1:13">
      <c r="A70" s="1">
        <v>0</v>
      </c>
      <c r="B70" s="1" t="s">
        <v>76</v>
      </c>
      <c r="C70" s="3">
        <v>339287.685</v>
      </c>
      <c r="D70" s="3">
        <v>4469725.1880000001</v>
      </c>
      <c r="E70" s="3">
        <v>349.27300000000002</v>
      </c>
      <c r="F70" s="1" t="s">
        <v>24</v>
      </c>
      <c r="G70" s="3">
        <v>349.21233611500003</v>
      </c>
      <c r="H70" s="3">
        <v>6.0663885000000001E-2</v>
      </c>
      <c r="L70" s="3">
        <f t="shared" si="5"/>
        <v>6.0663885000000001E-2</v>
      </c>
      <c r="M70" s="3">
        <f>ABS(H70)</f>
        <v>6.0663885000000001E-2</v>
      </c>
    </row>
    <row r="71" spans="1:13">
      <c r="A71" s="1">
        <v>0</v>
      </c>
      <c r="B71" s="1" t="s">
        <v>77</v>
      </c>
      <c r="C71" s="3">
        <v>340921.033</v>
      </c>
      <c r="D71" s="3">
        <v>4469416.8870000001</v>
      </c>
      <c r="E71" s="3">
        <v>337.25200000000001</v>
      </c>
      <c r="F71" s="1" t="s">
        <v>24</v>
      </c>
      <c r="G71" s="3">
        <v>337.21374956800003</v>
      </c>
      <c r="H71" s="3">
        <v>3.8250432000000001E-2</v>
      </c>
      <c r="L71" s="3">
        <f t="shared" si="5"/>
        <v>3.8250432000000001E-2</v>
      </c>
      <c r="M71" s="3">
        <f>ABS(H71)</f>
        <v>3.8250432000000001E-2</v>
      </c>
    </row>
    <row r="72" spans="1:13">
      <c r="A72" s="1">
        <v>0</v>
      </c>
      <c r="B72" s="1" t="s">
        <v>78</v>
      </c>
      <c r="C72" s="3">
        <v>339737.16499999998</v>
      </c>
      <c r="D72" s="3">
        <v>4468602.9950000001</v>
      </c>
      <c r="E72" s="3">
        <v>356.54500000000002</v>
      </c>
      <c r="F72" s="1" t="s">
        <v>24</v>
      </c>
      <c r="G72" s="3">
        <v>356.53312028699997</v>
      </c>
      <c r="H72" s="3">
        <v>1.1879713E-2</v>
      </c>
      <c r="L72" s="3">
        <f t="shared" si="5"/>
        <v>1.1879713E-2</v>
      </c>
      <c r="M72" s="3">
        <f>ABS(H72)</f>
        <v>1.1879713E-2</v>
      </c>
    </row>
    <row r="73" spans="1:13">
      <c r="A73" s="1">
        <v>0</v>
      </c>
      <c r="B73" s="1" t="s">
        <v>79</v>
      </c>
      <c r="C73" s="3">
        <v>339841.32</v>
      </c>
      <c r="D73" s="3">
        <v>4467376.4919999996</v>
      </c>
      <c r="E73" s="3">
        <v>336.13799999999998</v>
      </c>
      <c r="F73" s="1" t="s">
        <v>24</v>
      </c>
      <c r="G73" s="3">
        <v>336.08835168000002</v>
      </c>
      <c r="H73" s="3">
        <v>4.9648320000000003E-2</v>
      </c>
      <c r="L73" s="3">
        <f t="shared" si="5"/>
        <v>4.9648320000000003E-2</v>
      </c>
      <c r="M73" s="3">
        <f>ABS(H73)</f>
        <v>4.9648320000000003E-2</v>
      </c>
    </row>
    <row r="74" spans="1:13">
      <c r="A74" s="1">
        <v>0</v>
      </c>
      <c r="B74" s="1" t="s">
        <v>80</v>
      </c>
      <c r="C74" s="3">
        <v>340922.6</v>
      </c>
      <c r="D74" s="3">
        <v>4467407.5870000003</v>
      </c>
      <c r="E74" s="3">
        <v>349.17399999999998</v>
      </c>
      <c r="F74" s="1" t="s">
        <v>24</v>
      </c>
      <c r="G74" s="3">
        <v>349.10965195900002</v>
      </c>
      <c r="H74" s="3">
        <v>6.4348040999999995E-2</v>
      </c>
      <c r="L74" s="3">
        <f t="shared" si="5"/>
        <v>6.4348040999999995E-2</v>
      </c>
      <c r="M74" s="3">
        <f>ABS(H74)</f>
        <v>6.4348040999999995E-2</v>
      </c>
    </row>
    <row r="75" spans="1:13">
      <c r="A75" s="1">
        <v>0</v>
      </c>
      <c r="B75" s="1" t="s">
        <v>81</v>
      </c>
      <c r="C75" s="3">
        <v>340847.11800000002</v>
      </c>
      <c r="D75" s="3">
        <v>4466558.1919999998</v>
      </c>
      <c r="E75" s="3">
        <v>339.25400000000002</v>
      </c>
      <c r="F75" s="1" t="s">
        <v>24</v>
      </c>
      <c r="G75" s="3">
        <v>339.19090894300001</v>
      </c>
      <c r="H75" s="3">
        <v>6.3091057000000006E-2</v>
      </c>
      <c r="L75" s="3">
        <f t="shared" si="5"/>
        <v>6.3091057000000006E-2</v>
      </c>
      <c r="M75" s="3">
        <f>ABS(H75)</f>
        <v>6.3091057000000006E-2</v>
      </c>
    </row>
    <row r="76" spans="1:13">
      <c r="A76" s="1">
        <v>0</v>
      </c>
      <c r="B76" s="1" t="s">
        <v>82</v>
      </c>
      <c r="C76" s="3">
        <v>340080.19099999999</v>
      </c>
      <c r="D76" s="3">
        <v>4466004.1730000004</v>
      </c>
      <c r="E76" s="3">
        <v>339.48599999999999</v>
      </c>
      <c r="F76" s="1" t="s">
        <v>24</v>
      </c>
      <c r="G76" s="3">
        <v>339.47026947299997</v>
      </c>
      <c r="H76" s="3">
        <v>1.5730527000000001E-2</v>
      </c>
      <c r="L76" s="3">
        <f t="shared" si="5"/>
        <v>1.5730527000000001E-2</v>
      </c>
      <c r="M76" s="3">
        <f>ABS(H76)</f>
        <v>1.5730527000000001E-2</v>
      </c>
    </row>
    <row r="77" spans="1:13">
      <c r="A77" s="1">
        <v>0</v>
      </c>
      <c r="B77" s="1" t="s">
        <v>83</v>
      </c>
      <c r="C77" s="3">
        <v>340913.83299999998</v>
      </c>
      <c r="D77" s="3">
        <v>4466113.6440000003</v>
      </c>
      <c r="E77" s="3">
        <v>344.71199999999999</v>
      </c>
      <c r="F77" s="1" t="s">
        <v>24</v>
      </c>
      <c r="G77" s="3">
        <v>344.61430585199997</v>
      </c>
      <c r="H77" s="3">
        <v>9.7694147999999995E-2</v>
      </c>
      <c r="L77" s="3">
        <f t="shared" si="5"/>
        <v>9.7694147999999995E-2</v>
      </c>
      <c r="M77" s="3">
        <f>ABS(H77)</f>
        <v>9.7694147999999995E-2</v>
      </c>
    </row>
    <row r="78" spans="1:13">
      <c r="A78" s="1">
        <v>0</v>
      </c>
      <c r="B78" s="1" t="s">
        <v>84</v>
      </c>
      <c r="C78" s="3">
        <v>340799.03600000002</v>
      </c>
      <c r="D78" s="3">
        <v>4464953.1720000003</v>
      </c>
      <c r="E78" s="3">
        <v>345.38600000000002</v>
      </c>
      <c r="F78" s="1" t="s">
        <v>24</v>
      </c>
      <c r="G78" s="3">
        <v>345.31064179700002</v>
      </c>
      <c r="H78" s="3">
        <v>7.5358202999999999E-2</v>
      </c>
      <c r="L78" s="3">
        <f t="shared" si="5"/>
        <v>7.5358202999999999E-2</v>
      </c>
      <c r="M78" s="3">
        <f>ABS(H78)</f>
        <v>7.5358202999999999E-2</v>
      </c>
    </row>
    <row r="79" spans="1:13">
      <c r="A79" s="1">
        <v>0</v>
      </c>
      <c r="B79" s="1" t="s">
        <v>94</v>
      </c>
      <c r="C79" s="3">
        <v>327832.136</v>
      </c>
      <c r="D79" s="3">
        <v>4486213.6370000001</v>
      </c>
      <c r="E79" s="3">
        <v>297.40899999999999</v>
      </c>
      <c r="F79" s="1" t="s">
        <v>24</v>
      </c>
      <c r="G79" s="3">
        <v>297.42093056200002</v>
      </c>
      <c r="H79" s="3">
        <v>-1.1930562E-2</v>
      </c>
      <c r="L79" s="3">
        <f>H79</f>
        <v>-1.1930562E-2</v>
      </c>
      <c r="M79" s="3">
        <f>ABS(H79)</f>
        <v>1.1930562E-2</v>
      </c>
    </row>
    <row r="80" spans="1:13">
      <c r="A80" s="1">
        <v>0</v>
      </c>
      <c r="B80" s="1" t="s">
        <v>99</v>
      </c>
      <c r="C80" s="3">
        <v>324679.59600000002</v>
      </c>
      <c r="D80" s="3">
        <v>4479280.6189999999</v>
      </c>
      <c r="E80" s="3">
        <v>297.52800000000002</v>
      </c>
      <c r="F80" s="1" t="s">
        <v>24</v>
      </c>
      <c r="G80" s="3">
        <v>297.53773200500001</v>
      </c>
      <c r="H80" s="3">
        <v>-9.7320049999899995E-3</v>
      </c>
      <c r="L80" s="3">
        <f>H80</f>
        <v>-9.7320049999899995E-3</v>
      </c>
      <c r="M80" s="3">
        <f>ABS(H80)</f>
        <v>9.7320049999899995E-3</v>
      </c>
    </row>
    <row r="81" spans="1:13">
      <c r="A81" s="1">
        <v>0</v>
      </c>
      <c r="B81" s="1" t="s">
        <v>100</v>
      </c>
      <c r="C81" s="3">
        <v>323373.58</v>
      </c>
      <c r="D81" s="3">
        <v>4461936.9179999996</v>
      </c>
      <c r="E81" s="3">
        <v>290.28300000000002</v>
      </c>
      <c r="F81" s="1" t="s">
        <v>24</v>
      </c>
      <c r="G81" s="3">
        <v>290.35243772899997</v>
      </c>
      <c r="H81" s="3">
        <v>-6.9437729000000004E-2</v>
      </c>
      <c r="L81" s="3">
        <f>H81</f>
        <v>-6.9437729000000004E-2</v>
      </c>
      <c r="M81" s="3">
        <f>ABS(H81)</f>
        <v>6.9437729000000004E-2</v>
      </c>
    </row>
    <row r="82" spans="1:13">
      <c r="A82" s="1">
        <v>0</v>
      </c>
      <c r="B82" s="1" t="s">
        <v>106</v>
      </c>
      <c r="C82" s="3">
        <v>320867.71000000002</v>
      </c>
      <c r="D82" s="3">
        <v>4487579.0990000004</v>
      </c>
      <c r="E82" s="3">
        <v>318.74799999999999</v>
      </c>
      <c r="F82" s="1" t="s">
        <v>24</v>
      </c>
      <c r="G82" s="3">
        <v>318.81309182199999</v>
      </c>
      <c r="H82" s="3">
        <v>-6.5091821999999994E-2</v>
      </c>
      <c r="L82" s="3">
        <f>H82</f>
        <v>-6.5091821999999994E-2</v>
      </c>
      <c r="M82" s="3">
        <f>ABS(H82)</f>
        <v>6.5091821999999994E-2</v>
      </c>
    </row>
    <row r="83" spans="1:13" ht="30.75" thickBot="1">
      <c r="G83" s="6"/>
      <c r="H83" s="7" t="s">
        <v>8</v>
      </c>
      <c r="I83" s="4" t="s">
        <v>9</v>
      </c>
      <c r="J83" s="4" t="s">
        <v>10</v>
      </c>
      <c r="K83" s="4" t="s">
        <v>11</v>
      </c>
      <c r="L83" s="16" t="s">
        <v>25</v>
      </c>
    </row>
    <row r="84" spans="1:13">
      <c r="G84" s="8" t="s">
        <v>12</v>
      </c>
      <c r="H84" s="9">
        <f>COUNT(H2:H82)</f>
        <v>81</v>
      </c>
      <c r="I84" s="9">
        <f>COUNT(I2:I82)</f>
        <v>20</v>
      </c>
      <c r="J84" s="9">
        <f>COUNT(J2:J82)</f>
        <v>20</v>
      </c>
      <c r="K84" s="15">
        <f>COUNT(K2:K82)</f>
        <v>21</v>
      </c>
      <c r="L84" s="15">
        <f>COUNT(L2:L82)</f>
        <v>20</v>
      </c>
    </row>
    <row r="85" spans="1:13">
      <c r="G85" s="10" t="s">
        <v>13</v>
      </c>
      <c r="H85" s="10">
        <f>AVERAGE(H2:H82)</f>
        <v>9.0347163456795214E-3</v>
      </c>
      <c r="I85" s="10">
        <f>AVERAGE(I2:I82)</f>
        <v>3.9510334649999104E-2</v>
      </c>
      <c r="J85" s="10">
        <f>AVERAGE(J2:J82)</f>
        <v>-3.8603078099998508E-2</v>
      </c>
      <c r="K85" s="13">
        <f>AVERAGE(K2:K82)</f>
        <v>-2.0682632857141951E-2</v>
      </c>
      <c r="L85" s="13">
        <f>AVERAGE(L2:L82)</f>
        <v>5.7400109150000503E-2</v>
      </c>
    </row>
    <row r="86" spans="1:13">
      <c r="G86" s="10" t="s">
        <v>14</v>
      </c>
      <c r="H86" s="10">
        <f>STDEV(H2:H82)</f>
        <v>9.1556741520783747E-2</v>
      </c>
      <c r="I86" s="10">
        <f>STDEV(I2:I82)</f>
        <v>5.3208632045713654E-2</v>
      </c>
      <c r="J86" s="10">
        <f>STDEV(J2:J82)</f>
        <v>8.4918010646907807E-2</v>
      </c>
      <c r="K86" s="13">
        <f>STDEV(K2:K82)</f>
        <v>0.10097528305633713</v>
      </c>
      <c r="L86" s="13">
        <f>STDEV(L2:L82)</f>
        <v>8.7838448014418938E-2</v>
      </c>
    </row>
    <row r="87" spans="1:13">
      <c r="G87" s="10" t="s">
        <v>15</v>
      </c>
      <c r="H87" s="10">
        <f>MIN(H2:H82)</f>
        <v>-0.22816536400000001</v>
      </c>
      <c r="I87" s="10">
        <f>MIN(I2:I82)</f>
        <v>-3.5544536000000002E-2</v>
      </c>
      <c r="J87" s="10">
        <f>MIN(J2:J82)</f>
        <v>-0.16653041499999999</v>
      </c>
      <c r="K87" s="13">
        <f>MIN(K2:K82)</f>
        <v>-0.22816536400000001</v>
      </c>
      <c r="L87" s="13">
        <f>MIN(L2:L82)</f>
        <v>-6.9437729000000004E-2</v>
      </c>
    </row>
    <row r="88" spans="1:13">
      <c r="G88" s="10" t="s">
        <v>16</v>
      </c>
      <c r="H88" s="10">
        <f>MAX(H2:H82)</f>
        <v>0.28053227200000003</v>
      </c>
      <c r="I88" s="10">
        <f>MAX(I2:I82)</f>
        <v>0.205672876</v>
      </c>
      <c r="J88" s="10">
        <f>MAX(J2:J82)</f>
        <v>0.19366170099999999</v>
      </c>
      <c r="K88" s="13">
        <f>MAX(K2:K82)</f>
        <v>0.22747846199999999</v>
      </c>
      <c r="L88" s="13">
        <f>MAX(L2:L82)</f>
        <v>0.28053227200000003</v>
      </c>
    </row>
    <row r="89" spans="1:13">
      <c r="G89" s="10" t="s">
        <v>17</v>
      </c>
      <c r="H89" s="10">
        <f>SUMSQ(H2:H82)</f>
        <v>0.6772226674874865</v>
      </c>
      <c r="I89" s="10">
        <f>SUMSQ(I2:I82)</f>
        <v>8.5013342842445175E-2</v>
      </c>
      <c r="J89" s="10">
        <f>SUMSQ(J2:J82)</f>
        <v>0.16681425488823026</v>
      </c>
      <c r="K89" s="13">
        <f>SUMSQ(K2:K82)</f>
        <v>0.21290335310611797</v>
      </c>
      <c r="L89" s="13">
        <f>SUMSQ(L2:L82)</f>
        <v>0.21249171665069319</v>
      </c>
    </row>
    <row r="90" spans="1:13">
      <c r="G90" s="10" t="s">
        <v>18</v>
      </c>
      <c r="H90" s="5">
        <f>SQRT(H89/H84)</f>
        <v>9.1437266323337874E-2</v>
      </c>
      <c r="I90" s="5">
        <f>SQRT(I89/I84)</f>
        <v>6.5197140597745992E-2</v>
      </c>
      <c r="J90" s="5">
        <f>SQRT(J89/J84)</f>
        <v>9.1327502672587699E-2</v>
      </c>
      <c r="K90" s="12">
        <f>SQRT(K89/K84)</f>
        <v>0.10068890162185275</v>
      </c>
      <c r="L90" s="12">
        <f>SQRT(L89/L84)</f>
        <v>0.10307563161356161</v>
      </c>
    </row>
    <row r="91" spans="1:13">
      <c r="G91" s="10" t="s">
        <v>19</v>
      </c>
      <c r="H91" s="10">
        <f>H90*1.96</f>
        <v>0.17921704199374222</v>
      </c>
      <c r="I91" s="10">
        <f>I90*1.96</f>
        <v>0.12778639557158214</v>
      </c>
      <c r="J91" s="10">
        <f>J90*1.96</f>
        <v>0.17900190523827189</v>
      </c>
      <c r="K91" s="13">
        <f>K90*1.96</f>
        <v>0.19735024717883137</v>
      </c>
      <c r="L91" s="13">
        <f>L90*1.96</f>
        <v>0.20202823796258074</v>
      </c>
    </row>
    <row r="92" spans="1:13">
      <c r="G92" s="11" t="s">
        <v>23</v>
      </c>
      <c r="H92" s="11">
        <f>PERCENTILE(M2:M82,0.95)</f>
        <v>0.205672876</v>
      </c>
      <c r="I92" s="11">
        <f>PERCENTILE(M2:M21,0.95)</f>
        <v>0.10798189460000007</v>
      </c>
      <c r="J92" s="11">
        <f>PERCENTILE(M22:M41,0.95)</f>
        <v>0.16788697930000002</v>
      </c>
      <c r="K92" s="14">
        <f>PERCENTILE(M42:M62,0.95)</f>
        <v>0.22747846199999999</v>
      </c>
      <c r="L92" s="14">
        <f>PERCENTILE(M63:M82,0.95)</f>
        <v>0.25444889339999999</v>
      </c>
    </row>
  </sheetData>
  <sortState ref="A2:M92">
    <sortCondition ref="F1"/>
  </sortState>
  <conditionalFormatting sqref="H90:L90 H13:H82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2014-07-09T21:06:59Z</dcterms:modified>
</cp:coreProperties>
</file>