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05" windowWidth="18330" windowHeight="10830" tabRatio="594"/>
  </bookViews>
  <sheets>
    <sheet name="drape_ctl2" sheetId="1" r:id="rId1"/>
  </sheets>
  <definedNames>
    <definedName name="_xlnm.Database">drape_ctl2!$A$1:$H$22</definedName>
  </definedNames>
  <calcPr calcId="125725"/>
</workbook>
</file>

<file path=xl/calcChain.xml><?xml version="1.0" encoding="utf-8"?>
<calcChain xmlns="http://schemas.openxmlformats.org/spreadsheetml/2006/main">
  <c r="I22" i="1"/>
  <c r="I16"/>
  <c r="I17"/>
  <c r="I18"/>
  <c r="I19"/>
  <c r="I20"/>
  <c r="I21"/>
  <c r="I2"/>
  <c r="I3"/>
  <c r="I4"/>
  <c r="I5"/>
  <c r="I6"/>
  <c r="I7"/>
  <c r="I8"/>
  <c r="I9"/>
  <c r="I10"/>
  <c r="I11"/>
  <c r="I12"/>
  <c r="H29"/>
  <c r="H28"/>
  <c r="H27"/>
  <c r="H26"/>
  <c r="H25"/>
  <c r="H24"/>
  <c r="J21"/>
  <c r="J15"/>
  <c r="J9"/>
  <c r="I15"/>
  <c r="J2"/>
  <c r="J16"/>
  <c r="J10"/>
  <c r="J22"/>
  <c r="J3"/>
  <c r="J17"/>
  <c r="J11"/>
  <c r="J4"/>
  <c r="J18"/>
  <c r="J12"/>
  <c r="J5"/>
  <c r="J6"/>
  <c r="J19"/>
  <c r="J13"/>
  <c r="J7"/>
  <c r="J20"/>
  <c r="J14"/>
  <c r="J8"/>
  <c r="I13"/>
  <c r="I14"/>
  <c r="I32" l="1"/>
  <c r="I25"/>
  <c r="I29"/>
  <c r="H32"/>
  <c r="I24"/>
  <c r="I26"/>
  <c r="I27"/>
  <c r="I28"/>
  <c r="H30" l="1"/>
  <c r="H31" s="1"/>
  <c r="I30" l="1"/>
  <c r="I31" s="1"/>
</calcChain>
</file>

<file path=xl/sharedStrings.xml><?xml version="1.0" encoding="utf-8"?>
<sst xmlns="http://schemas.openxmlformats.org/spreadsheetml/2006/main" count="42" uniqueCount="21">
  <si>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</si>
  <si>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</si>
  <si>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</si>
  <si>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</si>
  <si>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</si>
  <si>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</si>
  <si>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</si>
  <si>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</si>
  <si>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</si>
  <si>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</si>
  <si>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</si>
  <si>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</si>
  <si>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</si>
  <si>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</si>
  <si>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</si>
  <si>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</si>
  <si>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</si>
  <si>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</si>
  <si>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</si>
  <si>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</si>
  <si>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BE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</si>
</sst>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8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pane xSplit="6" ySplit="1" topLeftCell="G11" activePane="bottomRight" state="frozenSplit"/>
      <selection pane="topRight" activeCell="F1" sqref="F1"/>
      <selection pane="bottomLeft" activeCell="C2" sqref="C2"/>
      <selection pane="bottomRight" activeCell="E23" sqref="E23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</cols>
  <sheetData>
    <row r="1" spans="1:10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18</v>
      </c>
    </row>
    <row r="2" spans="1:10">
      <c r="A2" s="1">
        <v>0</v>
      </c>
      <c r="B2" s="1">
        <v>11</v>
      </c>
      <c r="C2" s="3">
        <v>322808.81599999999</v>
      </c>
      <c r="D2" s="3">
        <v>4444269.9119999995</v>
      </c>
      <c r="E2" s="3">
        <v>280.59500000000003</v>
      </c>
      <c r="F2" s="1" t="s">
        <v>20</v>
      </c>
      <c r="G2" s="3">
        <v>280.53300000000002</v>
      </c>
      <c r="H2" s="3">
        <v>-6.2E-2</v>
      </c>
      <c r="I2" s="3">
        <f t="shared" ref="I2:I9" si="0">H2</f>
        <v>-6.2E-2</v>
      </c>
      <c r="J2" s="3">
        <f t="shared" ref="J2:J22" si="1">ABS(H2)</f>
        <v>6.2E-2</v>
      </c>
    </row>
    <row r="3" spans="1:10">
      <c r="A3" s="1">
        <v>0</v>
      </c>
      <c r="B3" s="1">
        <v>27</v>
      </c>
      <c r="C3" s="3">
        <v>316692.837</v>
      </c>
      <c r="D3" s="3">
        <v>4491211.8669999996</v>
      </c>
      <c r="E3" s="3">
        <v>337.70600000000002</v>
      </c>
      <c r="F3" s="1" t="s">
        <v>20</v>
      </c>
      <c r="G3" s="3">
        <v>337.66699999999997</v>
      </c>
      <c r="H3" s="3">
        <v>-3.9E-2</v>
      </c>
      <c r="I3" s="3">
        <f t="shared" si="0"/>
        <v>-3.9E-2</v>
      </c>
      <c r="J3" s="3">
        <f t="shared" si="1"/>
        <v>3.9E-2</v>
      </c>
    </row>
    <row r="4" spans="1:10">
      <c r="A4" s="1">
        <v>0</v>
      </c>
      <c r="B4" s="1">
        <v>28</v>
      </c>
      <c r="C4" s="3">
        <v>328626.038</v>
      </c>
      <c r="D4" s="3">
        <v>4485551.58</v>
      </c>
      <c r="E4" s="3">
        <v>313.346</v>
      </c>
      <c r="F4" s="1" t="s">
        <v>20</v>
      </c>
      <c r="G4" s="3">
        <v>313.29500000000002</v>
      </c>
      <c r="H4" s="3">
        <v>-5.0999999999999997E-2</v>
      </c>
      <c r="I4" s="3">
        <f t="shared" si="0"/>
        <v>-5.0999999999999997E-2</v>
      </c>
      <c r="J4" s="3">
        <f t="shared" si="1"/>
        <v>5.0999999999999997E-2</v>
      </c>
    </row>
    <row r="5" spans="1:10">
      <c r="A5" s="1">
        <v>0</v>
      </c>
      <c r="B5" s="1">
        <v>29</v>
      </c>
      <c r="C5" s="3">
        <v>337833.09700000001</v>
      </c>
      <c r="D5" s="3">
        <v>4490355.8640000001</v>
      </c>
      <c r="E5" s="3">
        <v>330.33199999999999</v>
      </c>
      <c r="F5" s="1" t="s">
        <v>20</v>
      </c>
      <c r="G5" s="3">
        <v>330.29199999999997</v>
      </c>
      <c r="H5" s="3">
        <v>-0.04</v>
      </c>
      <c r="I5" s="3">
        <f t="shared" si="0"/>
        <v>-0.04</v>
      </c>
      <c r="J5" s="3">
        <f t="shared" si="1"/>
        <v>0.04</v>
      </c>
    </row>
    <row r="6" spans="1:10">
      <c r="A6" s="1">
        <v>0</v>
      </c>
      <c r="B6" s="1">
        <v>30</v>
      </c>
      <c r="C6" s="3">
        <v>350496.67200000002</v>
      </c>
      <c r="D6" s="3">
        <v>4485764.5729999999</v>
      </c>
      <c r="E6" s="3">
        <v>351.41500000000002</v>
      </c>
      <c r="F6" s="1" t="s">
        <v>20</v>
      </c>
      <c r="G6" s="3">
        <v>351.42200000000003</v>
      </c>
      <c r="H6" s="3">
        <v>7.0000000000000001E-3</v>
      </c>
      <c r="I6" s="3">
        <f t="shared" si="0"/>
        <v>7.0000000000000001E-3</v>
      </c>
      <c r="J6" s="3">
        <f t="shared" si="1"/>
        <v>7.0000000000000001E-3</v>
      </c>
    </row>
    <row r="7" spans="1:10">
      <c r="A7" s="1">
        <v>0</v>
      </c>
      <c r="B7" s="1">
        <v>31</v>
      </c>
      <c r="C7" s="3">
        <v>360253.06199999998</v>
      </c>
      <c r="D7" s="3">
        <v>4489634.7470000004</v>
      </c>
      <c r="E7" s="3">
        <v>356.54899999999998</v>
      </c>
      <c r="F7" s="1" t="s">
        <v>20</v>
      </c>
      <c r="G7" s="3">
        <v>356.49099999999999</v>
      </c>
      <c r="H7" s="3">
        <v>-5.8000000000000003E-2</v>
      </c>
      <c r="I7" s="3">
        <f t="shared" si="0"/>
        <v>-5.8000000000000003E-2</v>
      </c>
      <c r="J7" s="3">
        <f t="shared" si="1"/>
        <v>5.8000000000000003E-2</v>
      </c>
    </row>
    <row r="8" spans="1:10">
      <c r="A8" s="1">
        <v>0</v>
      </c>
      <c r="B8" s="1">
        <v>32</v>
      </c>
      <c r="C8" s="3">
        <v>316955.098</v>
      </c>
      <c r="D8" s="3">
        <v>4479914.9469999997</v>
      </c>
      <c r="E8" s="3">
        <v>333.25400000000002</v>
      </c>
      <c r="F8" s="1" t="s">
        <v>20</v>
      </c>
      <c r="G8" s="3">
        <v>333.31599999999997</v>
      </c>
      <c r="H8" s="3">
        <v>6.2E-2</v>
      </c>
      <c r="I8" s="3">
        <f t="shared" si="0"/>
        <v>6.2E-2</v>
      </c>
      <c r="J8" s="3">
        <f t="shared" si="1"/>
        <v>6.2E-2</v>
      </c>
    </row>
    <row r="9" spans="1:10">
      <c r="A9" s="1">
        <v>0</v>
      </c>
      <c r="B9" s="1">
        <v>33</v>
      </c>
      <c r="C9" s="3">
        <v>329661.05499999999</v>
      </c>
      <c r="D9" s="3">
        <v>4473076.3830000004</v>
      </c>
      <c r="E9" s="3">
        <v>342.20299999999997</v>
      </c>
      <c r="F9" s="1" t="s">
        <v>20</v>
      </c>
      <c r="G9" s="3">
        <v>342.20299999999997</v>
      </c>
      <c r="H9" s="3">
        <v>0</v>
      </c>
      <c r="I9" s="3">
        <f t="shared" si="0"/>
        <v>0</v>
      </c>
      <c r="J9" s="3">
        <f t="shared" si="1"/>
        <v>0</v>
      </c>
    </row>
    <row r="10" spans="1:10">
      <c r="A10" s="1">
        <v>0</v>
      </c>
      <c r="B10" s="1">
        <v>34</v>
      </c>
      <c r="C10" s="3">
        <v>339636.15</v>
      </c>
      <c r="D10" s="3">
        <v>4478244.4040000001</v>
      </c>
      <c r="E10" s="3">
        <v>361.05500000000001</v>
      </c>
      <c r="F10" s="1" t="s">
        <v>20</v>
      </c>
      <c r="G10" s="3">
        <v>361.09199999999998</v>
      </c>
      <c r="H10" s="3">
        <v>3.6999999999999998E-2</v>
      </c>
      <c r="I10" s="3">
        <f t="shared" ref="I10:I15" si="2">H10</f>
        <v>3.6999999999999998E-2</v>
      </c>
      <c r="J10" s="3">
        <f t="shared" si="1"/>
        <v>3.6999999999999998E-2</v>
      </c>
    </row>
    <row r="11" spans="1:10">
      <c r="A11" s="1">
        <v>0</v>
      </c>
      <c r="B11" s="1">
        <v>35</v>
      </c>
      <c r="C11" s="3">
        <v>347547.96799999999</v>
      </c>
      <c r="D11" s="3">
        <v>4472364.5959999999</v>
      </c>
      <c r="E11" s="3">
        <v>344.25</v>
      </c>
      <c r="F11" s="1" t="s">
        <v>20</v>
      </c>
      <c r="G11" s="3">
        <v>344.11900000000003</v>
      </c>
      <c r="H11" s="3">
        <v>-0.13100000000000001</v>
      </c>
      <c r="I11" s="3">
        <f t="shared" si="2"/>
        <v>-0.13100000000000001</v>
      </c>
      <c r="J11" s="3">
        <f t="shared" si="1"/>
        <v>0.13100000000000001</v>
      </c>
    </row>
    <row r="12" spans="1:10">
      <c r="A12" s="1">
        <v>0</v>
      </c>
      <c r="B12" s="1">
        <v>36</v>
      </c>
      <c r="C12" s="3">
        <v>359450.94</v>
      </c>
      <c r="D12" s="3">
        <v>4478438.3550000004</v>
      </c>
      <c r="E12" s="3">
        <v>343.73</v>
      </c>
      <c r="F12" s="1" t="s">
        <v>20</v>
      </c>
      <c r="G12" s="3">
        <v>343.75200000000001</v>
      </c>
      <c r="H12" s="3">
        <v>2.1999999999999999E-2</v>
      </c>
      <c r="I12" s="3">
        <f t="shared" si="2"/>
        <v>2.1999999999999999E-2</v>
      </c>
      <c r="J12" s="3">
        <f t="shared" si="1"/>
        <v>2.1999999999999999E-2</v>
      </c>
    </row>
    <row r="13" spans="1:10">
      <c r="A13" s="1">
        <v>0</v>
      </c>
      <c r="B13" s="1">
        <v>37</v>
      </c>
      <c r="C13" s="3">
        <v>318650.71999999997</v>
      </c>
      <c r="D13" s="3">
        <v>4468571.591</v>
      </c>
      <c r="E13" s="3">
        <v>303.69400000000002</v>
      </c>
      <c r="F13" s="1" t="s">
        <v>20</v>
      </c>
      <c r="G13" s="3">
        <v>303.64400000000001</v>
      </c>
      <c r="H13" s="3">
        <v>-0.05</v>
      </c>
      <c r="I13" s="3">
        <f t="shared" si="2"/>
        <v>-0.05</v>
      </c>
      <c r="J13" s="3">
        <f t="shared" si="1"/>
        <v>0.05</v>
      </c>
    </row>
    <row r="14" spans="1:10">
      <c r="A14" s="1">
        <v>0</v>
      </c>
      <c r="B14" s="1">
        <v>38</v>
      </c>
      <c r="C14" s="3">
        <v>316243.67499999999</v>
      </c>
      <c r="D14" s="3">
        <v>4460621.9510000004</v>
      </c>
      <c r="E14" s="3">
        <v>325.61599999999999</v>
      </c>
      <c r="F14" s="1" t="s">
        <v>20</v>
      </c>
      <c r="G14" s="3">
        <v>325.50599999999997</v>
      </c>
      <c r="H14" s="3">
        <v>-0.11</v>
      </c>
      <c r="I14" s="3">
        <f t="shared" si="2"/>
        <v>-0.11</v>
      </c>
      <c r="J14" s="3">
        <f t="shared" si="1"/>
        <v>0.11</v>
      </c>
    </row>
    <row r="15" spans="1:10">
      <c r="A15" s="1">
        <v>0</v>
      </c>
      <c r="B15" s="1">
        <v>39</v>
      </c>
      <c r="C15" s="3">
        <v>326521.39799999999</v>
      </c>
      <c r="D15" s="3">
        <v>4456009.9029999999</v>
      </c>
      <c r="E15" s="3">
        <v>307.12</v>
      </c>
      <c r="F15" s="1" t="s">
        <v>20</v>
      </c>
      <c r="G15" s="3">
        <v>307.12</v>
      </c>
      <c r="H15" s="3">
        <v>0</v>
      </c>
      <c r="I15" s="3">
        <f t="shared" si="2"/>
        <v>0</v>
      </c>
      <c r="J15" s="3">
        <f t="shared" si="1"/>
        <v>0</v>
      </c>
    </row>
    <row r="16" spans="1:10">
      <c r="A16" s="1">
        <v>0</v>
      </c>
      <c r="B16" s="1">
        <v>40</v>
      </c>
      <c r="C16" s="3">
        <v>334197.64199999999</v>
      </c>
      <c r="D16" s="3">
        <v>4463326.9469999997</v>
      </c>
      <c r="E16" s="3">
        <v>340.60599999999999</v>
      </c>
      <c r="F16" s="1" t="s">
        <v>20</v>
      </c>
      <c r="G16" s="3">
        <v>340.60700000000003</v>
      </c>
      <c r="H16" s="3">
        <v>1E-3</v>
      </c>
      <c r="I16" s="3">
        <f t="shared" ref="I16:I22" si="3">H16</f>
        <v>1E-3</v>
      </c>
      <c r="J16" s="3">
        <f t="shared" si="1"/>
        <v>1E-3</v>
      </c>
    </row>
    <row r="17" spans="1:10">
      <c r="A17" s="1">
        <v>0</v>
      </c>
      <c r="B17" s="1">
        <v>41</v>
      </c>
      <c r="C17" s="3">
        <v>357890.755</v>
      </c>
      <c r="D17" s="3">
        <v>4467572.8849999998</v>
      </c>
      <c r="E17" s="3">
        <v>312.29300000000001</v>
      </c>
      <c r="F17" s="1" t="s">
        <v>20</v>
      </c>
      <c r="G17" s="3">
        <v>312.32600000000002</v>
      </c>
      <c r="H17" s="3">
        <v>3.3000000000000002E-2</v>
      </c>
      <c r="I17" s="3">
        <f t="shared" si="3"/>
        <v>3.3000000000000002E-2</v>
      </c>
      <c r="J17" s="3">
        <f t="shared" si="1"/>
        <v>3.3000000000000002E-2</v>
      </c>
    </row>
    <row r="18" spans="1:10">
      <c r="A18" s="1">
        <v>0</v>
      </c>
      <c r="B18" s="1">
        <v>42</v>
      </c>
      <c r="C18" s="3">
        <v>353257.73200000002</v>
      </c>
      <c r="D18" s="3">
        <v>4456107.7</v>
      </c>
      <c r="E18" s="3">
        <v>298.28699999999998</v>
      </c>
      <c r="F18" s="1" t="s">
        <v>20</v>
      </c>
      <c r="G18" s="3">
        <v>298.25900000000001</v>
      </c>
      <c r="H18" s="3">
        <v>-2.8000000000000001E-2</v>
      </c>
      <c r="I18" s="3">
        <f t="shared" si="3"/>
        <v>-2.8000000000000001E-2</v>
      </c>
      <c r="J18" s="3">
        <f t="shared" si="1"/>
        <v>2.8000000000000001E-2</v>
      </c>
    </row>
    <row r="19" spans="1:10">
      <c r="A19" s="1">
        <v>0</v>
      </c>
      <c r="B19" s="1">
        <v>43</v>
      </c>
      <c r="C19" s="3">
        <v>341141.78600000002</v>
      </c>
      <c r="D19" s="3">
        <v>4454903.9850000003</v>
      </c>
      <c r="E19" s="3">
        <v>342.541</v>
      </c>
      <c r="F19" s="1" t="s">
        <v>20</v>
      </c>
      <c r="G19" s="3">
        <v>342.48399999999998</v>
      </c>
      <c r="H19" s="3">
        <v>-5.7000000000000002E-2</v>
      </c>
      <c r="I19" s="3">
        <f t="shared" si="3"/>
        <v>-5.7000000000000002E-2</v>
      </c>
      <c r="J19" s="3">
        <f t="shared" si="1"/>
        <v>5.7000000000000002E-2</v>
      </c>
    </row>
    <row r="20" spans="1:10">
      <c r="A20" s="1">
        <v>0</v>
      </c>
      <c r="B20" s="1">
        <v>44</v>
      </c>
      <c r="C20" s="3">
        <v>327717.364</v>
      </c>
      <c r="D20" s="3">
        <v>4444854.6289999997</v>
      </c>
      <c r="E20" s="3">
        <v>270.49299999999999</v>
      </c>
      <c r="F20" s="1" t="s">
        <v>20</v>
      </c>
      <c r="G20" s="3">
        <v>270.47500000000002</v>
      </c>
      <c r="H20" s="3">
        <v>-1.7999999999999999E-2</v>
      </c>
      <c r="I20" s="3">
        <f t="shared" si="3"/>
        <v>-1.7999999999999999E-2</v>
      </c>
      <c r="J20" s="3">
        <f t="shared" si="1"/>
        <v>1.7999999999999999E-2</v>
      </c>
    </row>
    <row r="21" spans="1:10">
      <c r="A21" s="1">
        <v>0</v>
      </c>
      <c r="B21" s="1">
        <v>45</v>
      </c>
      <c r="C21" s="3">
        <v>340039.14199999999</v>
      </c>
      <c r="D21" s="3">
        <v>4444902.3039999995</v>
      </c>
      <c r="E21" s="3">
        <v>310.79300000000001</v>
      </c>
      <c r="F21" s="1" t="s">
        <v>20</v>
      </c>
      <c r="G21" s="3">
        <v>310.76900000000001</v>
      </c>
      <c r="H21" s="3">
        <v>-2.4E-2</v>
      </c>
      <c r="I21" s="3">
        <f t="shared" si="3"/>
        <v>-2.4E-2</v>
      </c>
      <c r="J21" s="3">
        <f t="shared" si="1"/>
        <v>2.4E-2</v>
      </c>
    </row>
    <row r="22" spans="1:10">
      <c r="A22" s="1">
        <v>0</v>
      </c>
      <c r="B22" s="1">
        <v>46</v>
      </c>
      <c r="C22" s="3">
        <v>355249.03700000001</v>
      </c>
      <c r="D22" s="3">
        <v>4444804.9139999999</v>
      </c>
      <c r="E22" s="3">
        <v>306.67399999999998</v>
      </c>
      <c r="F22" s="1" t="s">
        <v>20</v>
      </c>
      <c r="G22" s="3">
        <v>306.697</v>
      </c>
      <c r="H22" s="3">
        <v>2.3E-2</v>
      </c>
      <c r="I22" s="3">
        <f t="shared" si="3"/>
        <v>2.3E-2</v>
      </c>
      <c r="J22" s="3">
        <f t="shared" si="1"/>
        <v>2.3E-2</v>
      </c>
    </row>
    <row r="23" spans="1:10" ht="30.75" thickBot="1">
      <c r="G23" s="6"/>
      <c r="H23" s="7" t="s">
        <v>8</v>
      </c>
      <c r="I23" s="16" t="s">
        <v>9</v>
      </c>
    </row>
    <row r="24" spans="1:10">
      <c r="G24" s="8" t="s">
        <v>10</v>
      </c>
      <c r="H24" s="9">
        <f>COUNT(H2:H22)</f>
        <v>21</v>
      </c>
      <c r="I24" s="15">
        <f>COUNT(I2:I22)</f>
        <v>21</v>
      </c>
    </row>
    <row r="25" spans="1:10">
      <c r="G25" s="10" t="s">
        <v>11</v>
      </c>
      <c r="H25" s="10">
        <f>AVERAGE(H2:H22)</f>
        <v>-2.3E-2</v>
      </c>
      <c r="I25" s="13">
        <f>AVERAGE(I2:I22)</f>
        <v>-2.3E-2</v>
      </c>
    </row>
    <row r="26" spans="1:10">
      <c r="G26" s="10" t="s">
        <v>12</v>
      </c>
      <c r="H26" s="10">
        <f>STDEV(H2:H22)</f>
        <v>4.789572005931219E-2</v>
      </c>
      <c r="I26" s="13">
        <f>STDEV(I2:I22)</f>
        <v>4.789572005931219E-2</v>
      </c>
    </row>
    <row r="27" spans="1:10">
      <c r="G27" s="10" t="s">
        <v>13</v>
      </c>
      <c r="H27" s="10">
        <f>MIN(H2:H22)</f>
        <v>-0.13100000000000001</v>
      </c>
      <c r="I27" s="13">
        <f>MIN(I2:I22)</f>
        <v>-0.13100000000000001</v>
      </c>
    </row>
    <row r="28" spans="1:10">
      <c r="G28" s="10" t="s">
        <v>14</v>
      </c>
      <c r="H28" s="10">
        <f>MAX(H2:H22)</f>
        <v>6.2E-2</v>
      </c>
      <c r="I28" s="13">
        <f>MAX(I2:I22)</f>
        <v>6.2E-2</v>
      </c>
    </row>
    <row r="29" spans="1:10">
      <c r="G29" s="10" t="s">
        <v>15</v>
      </c>
      <c r="H29" s="10">
        <f>SUMSQ(H2:H22)</f>
        <v>5.6989000000000005E-2</v>
      </c>
      <c r="I29" s="13">
        <f>SUMSQ(I2:I22)</f>
        <v>5.6989000000000005E-2</v>
      </c>
    </row>
    <row r="30" spans="1:10">
      <c r="G30" s="10" t="s">
        <v>16</v>
      </c>
      <c r="H30" s="5">
        <f>SQRT(H29/H24)</f>
        <v>5.209377990472476E-2</v>
      </c>
      <c r="I30" s="12">
        <f>SQRT(I29/I24)</f>
        <v>5.209377990472476E-2</v>
      </c>
    </row>
    <row r="31" spans="1:10">
      <c r="G31" s="10" t="s">
        <v>17</v>
      </c>
      <c r="H31" s="10">
        <f>H30*1.96</f>
        <v>0.10210380861326053</v>
      </c>
      <c r="I31" s="13">
        <f>I30*1.96</f>
        <v>0.10210380861326053</v>
      </c>
    </row>
    <row r="32" spans="1:10">
      <c r="G32" s="11" t="s">
        <v>19</v>
      </c>
      <c r="H32" s="11">
        <f>PERCENTILE(J2:J22,0.95)</f>
        <v>0.11</v>
      </c>
      <c r="I32" s="14">
        <f>PERCENTILE(J2:J22,0.95)</f>
        <v>0.11</v>
      </c>
    </row>
  </sheetData>
  <sortState ref="A2:M91">
    <sortCondition ref="F1"/>
  </sortState>
  <conditionalFormatting sqref="H30:I30 H2:H22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2014-07-10T13:21:40Z</dcterms:modified>
</cp:coreProperties>
</file>