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345" windowWidth="18765" windowHeight="9780" tabRatio="594"/>
  </bookViews>
  <sheets>
    <sheet name="drape_ctl2" sheetId="1" r:id="rId1"/>
  </sheets>
  <definedNames>
    <definedName name="_xlnm.Database">drape_ctl2!$A$1:$H$91</definedName>
  </definedNames>
  <calcPr calcId="125725"/>
</workbook>
</file>

<file path=xl/calcChain.xml><?xml version="1.0" encoding="utf-8"?>
<calcChain xmlns="http://schemas.openxmlformats.org/spreadsheetml/2006/main">
  <c r="M57" i="1"/>
  <c r="M58"/>
  <c r="K57"/>
  <c r="K58"/>
  <c r="L71"/>
  <c r="L72"/>
  <c r="L73"/>
  <c r="L91"/>
  <c r="L83"/>
  <c r="L84"/>
  <c r="L74"/>
  <c r="L75"/>
  <c r="K70"/>
  <c r="K56"/>
  <c r="K59"/>
  <c r="K60"/>
  <c r="K61"/>
  <c r="K62"/>
  <c r="K63"/>
  <c r="K64"/>
  <c r="K65"/>
  <c r="I34"/>
  <c r="I35"/>
  <c r="I36"/>
  <c r="I37"/>
  <c r="I38"/>
  <c r="J14"/>
  <c r="J15"/>
  <c r="J16"/>
  <c r="J17"/>
  <c r="J18"/>
  <c r="L78" l="1"/>
  <c r="L82"/>
  <c r="L86"/>
  <c r="L88"/>
  <c r="L77"/>
  <c r="L81"/>
  <c r="L85"/>
  <c r="L87"/>
  <c r="L76"/>
  <c r="L79"/>
  <c r="L80"/>
  <c r="L89"/>
  <c r="L90"/>
  <c r="K42"/>
  <c r="K44"/>
  <c r="K47"/>
  <c r="K46"/>
  <c r="K49"/>
  <c r="K66"/>
  <c r="K43"/>
  <c r="K45"/>
  <c r="K53"/>
  <c r="K54"/>
  <c r="K67"/>
  <c r="I29"/>
  <c r="I39"/>
  <c r="I22"/>
  <c r="I24"/>
  <c r="I25"/>
  <c r="I26"/>
  <c r="I33"/>
  <c r="I23"/>
  <c r="I27"/>
  <c r="I31"/>
  <c r="I32"/>
  <c r="I40"/>
  <c r="J9"/>
  <c r="J13"/>
  <c r="J3"/>
  <c r="J7"/>
  <c r="J11"/>
  <c r="J12"/>
  <c r="J19"/>
  <c r="J20"/>
  <c r="J2"/>
  <c r="J4"/>
  <c r="J5"/>
  <c r="J6"/>
  <c r="K48"/>
  <c r="K50"/>
  <c r="K51"/>
  <c r="K52"/>
  <c r="K55"/>
  <c r="I41"/>
  <c r="I28"/>
  <c r="I30"/>
  <c r="J21"/>
  <c r="M87"/>
  <c r="M35"/>
  <c r="M90"/>
  <c r="M89"/>
  <c r="M88"/>
  <c r="M4"/>
  <c r="M24"/>
  <c r="M71"/>
  <c r="M42"/>
  <c r="M2"/>
  <c r="M22"/>
  <c r="M56"/>
  <c r="M13"/>
  <c r="K68"/>
  <c r="J10"/>
  <c r="M37"/>
  <c r="K69"/>
  <c r="J8"/>
  <c r="H98"/>
  <c r="H97"/>
  <c r="H96"/>
  <c r="H95"/>
  <c r="H94"/>
  <c r="H93"/>
  <c r="M74"/>
  <c r="M36"/>
  <c r="M32"/>
  <c r="M67"/>
  <c r="M33"/>
  <c r="M50"/>
  <c r="M44"/>
  <c r="M77"/>
  <c r="M78"/>
  <c r="M79"/>
  <c r="M80"/>
  <c r="M81"/>
  <c r="M41"/>
  <c r="M5"/>
  <c r="M49"/>
  <c r="M48"/>
  <c r="M68"/>
  <c r="M52"/>
  <c r="M38"/>
  <c r="M11"/>
  <c r="M23"/>
  <c r="M69"/>
  <c r="M26"/>
  <c r="M70"/>
  <c r="M51"/>
  <c r="M75"/>
  <c r="M39"/>
  <c r="M28"/>
  <c r="M40"/>
  <c r="M25"/>
  <c r="M64"/>
  <c r="M53"/>
  <c r="M12"/>
  <c r="M3"/>
  <c r="M29"/>
  <c r="M30"/>
  <c r="M16"/>
  <c r="M27"/>
  <c r="M72"/>
  <c r="M18"/>
  <c r="M19"/>
  <c r="M47"/>
  <c r="M55"/>
  <c r="M54"/>
  <c r="M43"/>
  <c r="M8"/>
  <c r="M6"/>
  <c r="M9"/>
  <c r="M65"/>
  <c r="M76"/>
  <c r="M63"/>
  <c r="M21"/>
  <c r="M20"/>
  <c r="M73"/>
  <c r="M10"/>
  <c r="M31"/>
  <c r="M7"/>
  <c r="M45"/>
  <c r="M66"/>
  <c r="M17"/>
  <c r="M82"/>
  <c r="M34"/>
  <c r="M14"/>
  <c r="M59"/>
  <c r="M60"/>
  <c r="M83"/>
  <c r="M84"/>
  <c r="M85"/>
  <c r="M86"/>
  <c r="M15"/>
  <c r="M61"/>
  <c r="M62"/>
  <c r="M91"/>
  <c r="M46"/>
  <c r="L101" l="1"/>
  <c r="K101"/>
  <c r="J101"/>
  <c r="I101"/>
  <c r="H101"/>
  <c r="L97"/>
  <c r="L96"/>
  <c r="L95"/>
  <c r="L94"/>
  <c r="L98"/>
  <c r="L93"/>
  <c r="I94"/>
  <c r="J98"/>
  <c r="I98"/>
  <c r="K98"/>
  <c r="J94"/>
  <c r="I93"/>
  <c r="I95"/>
  <c r="I96"/>
  <c r="I97"/>
  <c r="K94"/>
  <c r="J93"/>
  <c r="J95"/>
  <c r="J96"/>
  <c r="J97"/>
  <c r="K93"/>
  <c r="K95"/>
  <c r="K96"/>
  <c r="K97"/>
  <c r="L99" l="1"/>
  <c r="L100" s="1"/>
  <c r="H99"/>
  <c r="H100" s="1"/>
  <c r="I99" l="1"/>
  <c r="I100" s="1"/>
  <c r="K99"/>
  <c r="K100" s="1"/>
  <c r="J99"/>
  <c r="J100" s="1"/>
</calcChain>
</file>

<file path=xl/sharedStrings.xml><?xml version="1.0" encoding="utf-8"?>
<sst xmlns="http://schemas.openxmlformats.org/spreadsheetml/2006/main" count="207" uniqueCount="117">
  <si>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</si>
  <si>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</si>
  <si>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</si>
  <si>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</si>
  <si>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</si>
  <si>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</si>
  <si>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</si>
  <si>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</si>
  <si>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</si>
  <si>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</si>
  <si>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</si>
  <si>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</si>
  <si>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</si>
  <si>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</si>
  <si>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</si>
  <si>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</si>
  <si>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</si>
  <si>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</si>
  <si>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</si>
  <si>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</si>
  <si>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</si>
  <si>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</si>
  <si>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</si>
  <si>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</si>
  <si>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urban</t>
  </si>
  <si>
    <t>Urban</t>
  </si>
  <si>
    <t>HS</t>
  </si>
  <si>
    <t>AR5_10BE</t>
  </si>
  <si>
    <t>AR5_10G</t>
  </si>
  <si>
    <t>AR5_10T1</t>
  </si>
  <si>
    <t>AR5_10T2</t>
  </si>
  <si>
    <t>AR5_11BE</t>
  </si>
  <si>
    <t>AR5_11G</t>
  </si>
  <si>
    <t>AR5_12BE</t>
  </si>
  <si>
    <t>AR5_12G</t>
  </si>
  <si>
    <t>AR5_13BE</t>
  </si>
  <si>
    <t>AR5_13G</t>
  </si>
  <si>
    <t>AR5_13T</t>
  </si>
  <si>
    <t>AR5_14BE</t>
  </si>
  <si>
    <t>AR5_14G</t>
  </si>
  <si>
    <t>AR5_14T1</t>
  </si>
  <si>
    <t>AR5_14T2</t>
  </si>
  <si>
    <t>AR5_15BE</t>
  </si>
  <si>
    <t>AR5_15G</t>
  </si>
  <si>
    <t>AR5_15T</t>
  </si>
  <si>
    <t>AR5_16BE</t>
  </si>
  <si>
    <t>AR5_16G</t>
  </si>
  <si>
    <t>AR5_16T</t>
  </si>
  <si>
    <t>AR5_17BE</t>
  </si>
  <si>
    <t>AR5_17G</t>
  </si>
  <si>
    <t>AR5_17T1</t>
  </si>
  <si>
    <t>AR5_17T2</t>
  </si>
  <si>
    <t>AR5_18BE</t>
  </si>
  <si>
    <t>AR5_18G</t>
  </si>
  <si>
    <t>AR5_18T1</t>
  </si>
  <si>
    <t>AR5_18T2</t>
  </si>
  <si>
    <t>AR5_18T3</t>
  </si>
  <si>
    <t>AR5_19BE</t>
  </si>
  <si>
    <t>AR5_19G</t>
  </si>
  <si>
    <t>AR5_19T</t>
  </si>
  <si>
    <t>AR5_1BE</t>
  </si>
  <si>
    <t>AR5_1G</t>
  </si>
  <si>
    <t>AR5_1T1</t>
  </si>
  <si>
    <t>AR5_20BE</t>
  </si>
  <si>
    <t>AR5_20G2</t>
  </si>
  <si>
    <t>AR5_20T1</t>
  </si>
  <si>
    <t>AR5_21U</t>
  </si>
  <si>
    <t>AR5_22U</t>
  </si>
  <si>
    <t>AR5_23U</t>
  </si>
  <si>
    <t>AR5_24U</t>
  </si>
  <si>
    <t>AR5_25U</t>
  </si>
  <si>
    <t>AR5_26U</t>
  </si>
  <si>
    <t>AR5_27U</t>
  </si>
  <si>
    <t>AR5_28U</t>
  </si>
  <si>
    <t>AR5_29U</t>
  </si>
  <si>
    <t>AR5_2BE</t>
  </si>
  <si>
    <t>AR5_2G</t>
  </si>
  <si>
    <t>AR5_2T1</t>
  </si>
  <si>
    <t>AR5_2T2</t>
  </si>
  <si>
    <t>AR5_30U</t>
  </si>
  <si>
    <t>AR5_31U</t>
  </si>
  <si>
    <t>AR5_33U</t>
  </si>
  <si>
    <t>AR5_34U</t>
  </si>
  <si>
    <t>AR5_36U</t>
  </si>
  <si>
    <t>AR5_37U</t>
  </si>
  <si>
    <t>AR5_38U</t>
  </si>
  <si>
    <t>AR5_39U</t>
  </si>
  <si>
    <t>AR5_3BE</t>
  </si>
  <si>
    <t>AR5_3G</t>
  </si>
  <si>
    <t>AR5_3T1</t>
  </si>
  <si>
    <t>AR5_3T2</t>
  </si>
  <si>
    <t>AR5_40U</t>
  </si>
  <si>
    <t>AR5_4BE</t>
  </si>
  <si>
    <t>AR5_4G</t>
  </si>
  <si>
    <t>AR5_4T</t>
  </si>
  <si>
    <t>AR5_5BE</t>
  </si>
  <si>
    <t>AR5_5G</t>
  </si>
  <si>
    <t>AR5_5T1</t>
  </si>
  <si>
    <t>AR5_5T2</t>
  </si>
  <si>
    <t>AR5_6BE</t>
  </si>
  <si>
    <t>AR5_6G</t>
  </si>
  <si>
    <t>AR5_6T</t>
  </si>
  <si>
    <t>AR5_7BE</t>
  </si>
  <si>
    <t>AR5_7G</t>
  </si>
  <si>
    <t>AR5_7T</t>
  </si>
  <si>
    <t>AR5_8BE</t>
  </si>
  <si>
    <t>AR5_8G</t>
  </si>
  <si>
    <t>AR5_8T</t>
  </si>
  <si>
    <t>AR5_9BE</t>
  </si>
  <si>
    <t>AR5_9G</t>
  </si>
  <si>
    <t>AR5_9T1</t>
  </si>
  <si>
    <t>AR5_9T2</t>
  </si>
  <si>
    <t>AR5_11U</t>
  </si>
  <si>
    <t>AR5_12U</t>
  </si>
  <si>
    <t>AR5_12U2</t>
  </si>
  <si>
    <t>AR5_20T2</t>
  </si>
  <si>
    <t>AR5_20T3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</si>
</sst>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>
      <pane xSplit="6" ySplit="1" topLeftCell="G77" activePane="bottomRight" state="frozenSplit"/>
      <selection pane="topRight" activeCell="F1" sqref="F1"/>
      <selection pane="bottomLeft" activeCell="C2" sqref="C2"/>
      <selection pane="bottomRight" activeCell="M98" sqref="M98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25</v>
      </c>
      <c r="M1" s="4" t="s">
        <v>22</v>
      </c>
    </row>
    <row r="2" spans="1:13">
      <c r="A2" s="1">
        <v>0</v>
      </c>
      <c r="B2" s="1" t="s">
        <v>28</v>
      </c>
      <c r="C2" s="3">
        <v>725959.74899999995</v>
      </c>
      <c r="D2" s="3">
        <v>3975242.8679999998</v>
      </c>
      <c r="E2" s="3">
        <v>72.75</v>
      </c>
      <c r="F2" s="1" t="s">
        <v>20</v>
      </c>
      <c r="G2" s="3">
        <v>72.893581676799997</v>
      </c>
      <c r="H2" s="3">
        <v>-0.1435816768</v>
      </c>
      <c r="J2" s="3">
        <f>H2</f>
        <v>-0.1435816768</v>
      </c>
      <c r="M2" s="3">
        <f>ABS(H2)</f>
        <v>0.1435816768</v>
      </c>
    </row>
    <row r="3" spans="1:13">
      <c r="A3" s="1">
        <v>0</v>
      </c>
      <c r="B3" s="1" t="s">
        <v>32</v>
      </c>
      <c r="C3" s="3">
        <v>739306.3</v>
      </c>
      <c r="D3" s="3">
        <v>3974872.9890000001</v>
      </c>
      <c r="E3" s="3">
        <v>71.98</v>
      </c>
      <c r="F3" s="1" t="s">
        <v>20</v>
      </c>
      <c r="G3" s="3">
        <v>72.059217927600002</v>
      </c>
      <c r="H3" s="3">
        <v>-7.9217927600000002E-2</v>
      </c>
      <c r="J3" s="3">
        <f>H3</f>
        <v>-7.9217927600000002E-2</v>
      </c>
      <c r="M3" s="3">
        <f>ABS(H3)</f>
        <v>7.9217927600000002E-2</v>
      </c>
    </row>
    <row r="4" spans="1:13">
      <c r="A4" s="1">
        <v>0</v>
      </c>
      <c r="B4" s="1" t="s">
        <v>34</v>
      </c>
      <c r="C4" s="3">
        <v>742087.67200000002</v>
      </c>
      <c r="D4" s="3">
        <v>3960326.307</v>
      </c>
      <c r="E4" s="3">
        <v>68.980999999999995</v>
      </c>
      <c r="F4" s="1" t="s">
        <v>20</v>
      </c>
      <c r="G4" s="3">
        <v>69.093382034499996</v>
      </c>
      <c r="H4" s="3">
        <v>-0.11238203450000001</v>
      </c>
      <c r="J4" s="3">
        <f>H4</f>
        <v>-0.11238203450000001</v>
      </c>
      <c r="M4" s="3">
        <f>ABS(H4)</f>
        <v>0.11238203450000001</v>
      </c>
    </row>
    <row r="5" spans="1:13">
      <c r="A5" s="1">
        <v>0</v>
      </c>
      <c r="B5" s="1" t="s">
        <v>36</v>
      </c>
      <c r="C5" s="3">
        <v>725219.24399999995</v>
      </c>
      <c r="D5" s="3">
        <v>3958738.8840000001</v>
      </c>
      <c r="E5" s="3">
        <v>68.552000000000007</v>
      </c>
      <c r="F5" s="1" t="s">
        <v>20</v>
      </c>
      <c r="G5" s="3">
        <v>68.555037272000007</v>
      </c>
      <c r="H5" s="3">
        <v>-3.0372720000000001E-3</v>
      </c>
      <c r="J5" s="3">
        <f>H5</f>
        <v>-3.0372720000000001E-3</v>
      </c>
      <c r="M5" s="3">
        <f>ABS(H5)</f>
        <v>3.0372720000000001E-3</v>
      </c>
    </row>
    <row r="6" spans="1:13">
      <c r="A6" s="1">
        <v>0</v>
      </c>
      <c r="B6" s="1" t="s">
        <v>39</v>
      </c>
      <c r="C6" s="3">
        <v>742240.45400000003</v>
      </c>
      <c r="D6" s="3">
        <v>3949979.7910000002</v>
      </c>
      <c r="E6" s="3">
        <v>66.992000000000004</v>
      </c>
      <c r="F6" s="1" t="s">
        <v>20</v>
      </c>
      <c r="G6" s="3">
        <v>67.057944514599996</v>
      </c>
      <c r="H6" s="3">
        <v>-6.5944514600000004E-2</v>
      </c>
      <c r="J6" s="3">
        <f>H6</f>
        <v>-6.5944514600000004E-2</v>
      </c>
      <c r="M6" s="3">
        <f>ABS(H6)</f>
        <v>6.5944514600000004E-2</v>
      </c>
    </row>
    <row r="7" spans="1:13">
      <c r="A7" s="1">
        <v>0</v>
      </c>
      <c r="B7" s="1" t="s">
        <v>43</v>
      </c>
      <c r="C7" s="3">
        <v>711115.87699999998</v>
      </c>
      <c r="D7" s="3">
        <v>3947532.8659999999</v>
      </c>
      <c r="E7" s="3">
        <v>84.721999999999994</v>
      </c>
      <c r="F7" s="1" t="s">
        <v>20</v>
      </c>
      <c r="G7" s="3">
        <v>84.790087846800006</v>
      </c>
      <c r="H7" s="3">
        <v>-6.8087846800000004E-2</v>
      </c>
      <c r="J7" s="3">
        <f>H7</f>
        <v>-6.8087846800000004E-2</v>
      </c>
      <c r="M7" s="3">
        <f>ABS(H7)</f>
        <v>6.8087846800000004E-2</v>
      </c>
    </row>
    <row r="8" spans="1:13">
      <c r="A8" s="1">
        <v>0</v>
      </c>
      <c r="B8" s="1" t="s">
        <v>46</v>
      </c>
      <c r="C8" s="3">
        <v>726410.61800000002</v>
      </c>
      <c r="D8" s="3">
        <v>3948817.281</v>
      </c>
      <c r="E8" s="3">
        <v>66.903999999999996</v>
      </c>
      <c r="F8" s="1" t="s">
        <v>20</v>
      </c>
      <c r="G8" s="3">
        <v>66.945641242999997</v>
      </c>
      <c r="H8" s="3">
        <v>-4.1641243000000001E-2</v>
      </c>
      <c r="J8" s="3">
        <f>H8</f>
        <v>-4.1641243000000001E-2</v>
      </c>
      <c r="M8" s="3">
        <f>ABS(H8)</f>
        <v>4.1641243000000001E-2</v>
      </c>
    </row>
    <row r="9" spans="1:13">
      <c r="A9" s="1">
        <v>0</v>
      </c>
      <c r="B9" s="1" t="s">
        <v>49</v>
      </c>
      <c r="C9" s="3">
        <v>741822.79200000002</v>
      </c>
      <c r="D9" s="3">
        <v>3943725.0839999998</v>
      </c>
      <c r="E9" s="3">
        <v>68.375</v>
      </c>
      <c r="F9" s="1" t="s">
        <v>20</v>
      </c>
      <c r="G9" s="3">
        <v>68.488091957699993</v>
      </c>
      <c r="H9" s="3">
        <v>-0.1130919577</v>
      </c>
      <c r="J9" s="3">
        <f>H9</f>
        <v>-0.1130919577</v>
      </c>
      <c r="M9" s="3">
        <f>ABS(H9)</f>
        <v>0.1130919577</v>
      </c>
    </row>
    <row r="10" spans="1:13">
      <c r="A10" s="1">
        <v>0</v>
      </c>
      <c r="B10" s="1" t="s">
        <v>53</v>
      </c>
      <c r="C10" s="3">
        <v>710387.223</v>
      </c>
      <c r="D10" s="3">
        <v>3929312.341</v>
      </c>
      <c r="E10" s="3">
        <v>97.391999999999996</v>
      </c>
      <c r="F10" s="1" t="s">
        <v>20</v>
      </c>
      <c r="G10" s="3">
        <v>97.406367940300001</v>
      </c>
      <c r="H10" s="3">
        <v>-1.43679403E-2</v>
      </c>
      <c r="J10" s="3">
        <f>H10</f>
        <v>-1.43679403E-2</v>
      </c>
      <c r="M10" s="3">
        <f>ABS(H10)</f>
        <v>1.43679403E-2</v>
      </c>
    </row>
    <row r="11" spans="1:13">
      <c r="A11" s="1">
        <v>0</v>
      </c>
      <c r="B11" s="1" t="s">
        <v>58</v>
      </c>
      <c r="C11" s="3">
        <v>727662.39899999998</v>
      </c>
      <c r="D11" s="3">
        <v>3932695.551</v>
      </c>
      <c r="E11" s="3">
        <v>64.745000000000005</v>
      </c>
      <c r="F11" s="1" t="s">
        <v>20</v>
      </c>
      <c r="G11" s="3">
        <v>64.927971962100003</v>
      </c>
      <c r="H11" s="3">
        <v>-0.1829719621</v>
      </c>
      <c r="J11" s="3">
        <f>H11</f>
        <v>-0.1829719621</v>
      </c>
      <c r="M11" s="3">
        <f>ABS(H11)</f>
        <v>0.1829719621</v>
      </c>
    </row>
    <row r="12" spans="1:13">
      <c r="A12" s="1">
        <v>0</v>
      </c>
      <c r="B12" s="1" t="s">
        <v>61</v>
      </c>
      <c r="C12" s="3">
        <v>749513.29299999995</v>
      </c>
      <c r="D12" s="3">
        <v>4021936.1189999999</v>
      </c>
      <c r="E12" s="3">
        <v>81.468999999999994</v>
      </c>
      <c r="F12" s="1" t="s">
        <v>20</v>
      </c>
      <c r="G12" s="3">
        <v>81.482443587000006</v>
      </c>
      <c r="H12" s="3">
        <v>-1.3443587E-2</v>
      </c>
      <c r="J12" s="3">
        <f>H12</f>
        <v>-1.3443587E-2</v>
      </c>
      <c r="M12" s="3">
        <f>ABS(H12)</f>
        <v>1.3443587E-2</v>
      </c>
    </row>
    <row r="13" spans="1:13">
      <c r="A13" s="1">
        <v>0</v>
      </c>
      <c r="B13" s="1" t="s">
        <v>64</v>
      </c>
      <c r="C13" s="3">
        <v>742886.12800000003</v>
      </c>
      <c r="D13" s="3">
        <v>3929845.906</v>
      </c>
      <c r="E13" s="3">
        <v>66.266999999999996</v>
      </c>
      <c r="F13" s="1" t="s">
        <v>20</v>
      </c>
      <c r="G13" s="3">
        <v>66.338087514700007</v>
      </c>
      <c r="H13" s="3">
        <v>-7.1087514700000007E-2</v>
      </c>
      <c r="J13" s="3">
        <f>H13</f>
        <v>-7.1087514700000007E-2</v>
      </c>
      <c r="M13" s="3">
        <f>ABS(H13)</f>
        <v>7.1087514700000007E-2</v>
      </c>
    </row>
    <row r="14" spans="1:13">
      <c r="A14" s="1">
        <v>0</v>
      </c>
      <c r="B14" s="1" t="s">
        <v>76</v>
      </c>
      <c r="C14" s="3">
        <v>737507.63600000006</v>
      </c>
      <c r="D14" s="3">
        <v>4015976.4339999999</v>
      </c>
      <c r="E14" s="3">
        <v>102.994</v>
      </c>
      <c r="F14" s="1" t="s">
        <v>20</v>
      </c>
      <c r="G14" s="3">
        <v>102.432943767</v>
      </c>
      <c r="H14" s="3">
        <v>-6.9943767000000004E-2</v>
      </c>
      <c r="J14" s="3">
        <f>H14</f>
        <v>-6.9943767000000004E-2</v>
      </c>
      <c r="M14" s="3">
        <f>ABS(H14)</f>
        <v>6.9943767000000004E-2</v>
      </c>
    </row>
    <row r="15" spans="1:13">
      <c r="A15" s="1">
        <v>0</v>
      </c>
      <c r="B15" s="1" t="s">
        <v>88</v>
      </c>
      <c r="C15" s="3">
        <v>727332.22199999995</v>
      </c>
      <c r="D15" s="3">
        <v>4006165.4950000001</v>
      </c>
      <c r="E15" s="3">
        <v>132.364</v>
      </c>
      <c r="F15" s="1" t="s">
        <v>20</v>
      </c>
      <c r="G15" s="3">
        <v>132.41733552400001</v>
      </c>
      <c r="H15" s="3">
        <v>-5.3335524000000002E-2</v>
      </c>
      <c r="J15" s="3">
        <f>H15</f>
        <v>-5.3335524000000002E-2</v>
      </c>
      <c r="M15" s="3">
        <f>ABS(H15)</f>
        <v>5.3335524000000002E-2</v>
      </c>
    </row>
    <row r="16" spans="1:13">
      <c r="A16" s="1">
        <v>0</v>
      </c>
      <c r="B16" s="1" t="s">
        <v>93</v>
      </c>
      <c r="C16" s="3">
        <v>719188.95799999998</v>
      </c>
      <c r="D16" s="3">
        <v>3996025.503</v>
      </c>
      <c r="E16" s="3">
        <v>125.205</v>
      </c>
      <c r="F16" s="1" t="s">
        <v>20</v>
      </c>
      <c r="G16" s="3">
        <v>125.303106395</v>
      </c>
      <c r="H16" s="3">
        <v>-9.8106394999999999E-2</v>
      </c>
      <c r="J16" s="3">
        <f>H16</f>
        <v>-9.8106394999999999E-2</v>
      </c>
      <c r="M16" s="3">
        <f>ABS(H16)</f>
        <v>9.8106394999999999E-2</v>
      </c>
    </row>
    <row r="17" spans="1:13">
      <c r="A17" s="1">
        <v>0</v>
      </c>
      <c r="B17" s="1" t="s">
        <v>96</v>
      </c>
      <c r="C17" s="3">
        <v>728961.745</v>
      </c>
      <c r="D17" s="3">
        <v>3993008.449</v>
      </c>
      <c r="E17" s="3">
        <v>80.108999999999995</v>
      </c>
      <c r="F17" s="1" t="s">
        <v>20</v>
      </c>
      <c r="G17" s="3">
        <v>80.158571064699998</v>
      </c>
      <c r="H17" s="3">
        <v>-4.95710647E-2</v>
      </c>
      <c r="J17" s="3">
        <f>H17</f>
        <v>-4.95710647E-2</v>
      </c>
      <c r="M17" s="3">
        <f>ABS(H17)</f>
        <v>4.95710647E-2</v>
      </c>
    </row>
    <row r="18" spans="1:13">
      <c r="A18" s="1">
        <v>0</v>
      </c>
      <c r="B18" s="1" t="s">
        <v>100</v>
      </c>
      <c r="C18" s="3">
        <v>721399.02899999998</v>
      </c>
      <c r="D18" s="3">
        <v>3947090.338</v>
      </c>
      <c r="E18" s="3">
        <v>66.287999999999997</v>
      </c>
      <c r="F18" s="1" t="s">
        <v>20</v>
      </c>
      <c r="G18" s="3">
        <v>66.418857486899995</v>
      </c>
      <c r="H18" s="3">
        <v>-0.13085748689999999</v>
      </c>
      <c r="J18" s="3">
        <f>H18</f>
        <v>-0.13085748689999999</v>
      </c>
      <c r="M18" s="3">
        <f>ABS(H18)</f>
        <v>0.13085748689999999</v>
      </c>
    </row>
    <row r="19" spans="1:13">
      <c r="A19" s="1">
        <v>0</v>
      </c>
      <c r="B19" s="1" t="s">
        <v>103</v>
      </c>
      <c r="C19" s="3">
        <v>719316.90800000005</v>
      </c>
      <c r="D19" s="3">
        <v>3984931.6549999998</v>
      </c>
      <c r="E19" s="3">
        <v>118.21599999999999</v>
      </c>
      <c r="F19" s="1" t="s">
        <v>20</v>
      </c>
      <c r="G19" s="3">
        <v>118.26956935</v>
      </c>
      <c r="H19" s="3">
        <v>-5.3569350000000002E-2</v>
      </c>
      <c r="J19" s="3">
        <f>H19</f>
        <v>-5.3569350000000002E-2</v>
      </c>
      <c r="M19" s="3">
        <f>ABS(H19)</f>
        <v>5.3569350000000002E-2</v>
      </c>
    </row>
    <row r="20" spans="1:13">
      <c r="A20" s="1">
        <v>0</v>
      </c>
      <c r="B20" s="1" t="s">
        <v>106</v>
      </c>
      <c r="C20" s="3">
        <v>735417.56599999999</v>
      </c>
      <c r="D20" s="3">
        <v>3935418.841</v>
      </c>
      <c r="E20" s="3">
        <v>66.135999999999996</v>
      </c>
      <c r="F20" s="1" t="s">
        <v>20</v>
      </c>
      <c r="G20" s="3">
        <v>66.190212674999998</v>
      </c>
      <c r="H20" s="3">
        <v>-5.4212675000000002E-2</v>
      </c>
      <c r="J20" s="3">
        <f>H20</f>
        <v>-5.4212675000000002E-2</v>
      </c>
      <c r="M20" s="3">
        <f>ABS(H20)</f>
        <v>5.4212675000000002E-2</v>
      </c>
    </row>
    <row r="21" spans="1:13">
      <c r="A21" s="1">
        <v>0</v>
      </c>
      <c r="B21" s="1" t="s">
        <v>109</v>
      </c>
      <c r="C21" s="3">
        <v>742239.14599999995</v>
      </c>
      <c r="D21" s="3">
        <v>3979920.8119999999</v>
      </c>
      <c r="E21" s="3">
        <v>71.974000000000004</v>
      </c>
      <c r="F21" s="1" t="s">
        <v>20</v>
      </c>
      <c r="G21" s="3">
        <v>72.064883530000003</v>
      </c>
      <c r="H21" s="3">
        <v>-9.0883530000000004E-2</v>
      </c>
      <c r="J21" s="3">
        <f>H21</f>
        <v>-9.0883530000000004E-2</v>
      </c>
      <c r="M21" s="3">
        <f>ABS(H21)</f>
        <v>9.0883530000000004E-2</v>
      </c>
    </row>
    <row r="22" spans="1:13">
      <c r="A22" s="1">
        <v>0</v>
      </c>
      <c r="B22" s="1" t="s">
        <v>27</v>
      </c>
      <c r="C22" s="3">
        <v>725943.70200000005</v>
      </c>
      <c r="D22" s="3">
        <v>3975168.6060000001</v>
      </c>
      <c r="E22" s="3">
        <v>73.091999999999999</v>
      </c>
      <c r="F22" s="1" t="s">
        <v>26</v>
      </c>
      <c r="G22" s="3">
        <v>73.224622632399999</v>
      </c>
      <c r="H22" s="3">
        <v>-0.1326226324</v>
      </c>
      <c r="I22" s="3">
        <f>H22</f>
        <v>-0.1326226324</v>
      </c>
      <c r="M22" s="3">
        <f>ABS(H22)</f>
        <v>0.1326226324</v>
      </c>
    </row>
    <row r="23" spans="1:13">
      <c r="A23" s="1">
        <v>0</v>
      </c>
      <c r="B23" s="1" t="s">
        <v>31</v>
      </c>
      <c r="C23" s="3">
        <v>739312.40300000005</v>
      </c>
      <c r="D23" s="3">
        <v>3974884.3029999998</v>
      </c>
      <c r="E23" s="3">
        <v>72.028000000000006</v>
      </c>
      <c r="F23" s="1" t="s">
        <v>26</v>
      </c>
      <c r="G23" s="3">
        <v>72.0612798728</v>
      </c>
      <c r="H23" s="3">
        <v>-3.3279872799999999E-2</v>
      </c>
      <c r="I23" s="3">
        <f>H23</f>
        <v>-3.3279872799999999E-2</v>
      </c>
      <c r="M23" s="3">
        <f>ABS(H23)</f>
        <v>3.3279872799999999E-2</v>
      </c>
    </row>
    <row r="24" spans="1:13">
      <c r="A24" s="1">
        <v>0</v>
      </c>
      <c r="B24" s="1" t="s">
        <v>33</v>
      </c>
      <c r="C24" s="3">
        <v>742101.79099999997</v>
      </c>
      <c r="D24" s="3">
        <v>3960353.8590000002</v>
      </c>
      <c r="E24" s="3">
        <v>69.090999999999994</v>
      </c>
      <c r="F24" s="1" t="s">
        <v>26</v>
      </c>
      <c r="G24" s="3">
        <v>69.207267290999994</v>
      </c>
      <c r="H24" s="3">
        <v>-0.11626729099999999</v>
      </c>
      <c r="I24" s="3">
        <f>H24</f>
        <v>-0.11626729099999999</v>
      </c>
      <c r="M24" s="3">
        <f>ABS(H24)</f>
        <v>0.11626729099999999</v>
      </c>
    </row>
    <row r="25" spans="1:13">
      <c r="A25" s="1">
        <v>0</v>
      </c>
      <c r="B25" s="1" t="s">
        <v>35</v>
      </c>
      <c r="C25" s="3">
        <v>725235.68599999999</v>
      </c>
      <c r="D25" s="3">
        <v>3958719.7489999998</v>
      </c>
      <c r="E25" s="3">
        <v>68.893000000000001</v>
      </c>
      <c r="F25" s="1" t="s">
        <v>26</v>
      </c>
      <c r="G25" s="3">
        <v>68.957896099199999</v>
      </c>
      <c r="H25" s="3">
        <v>-6.4896099200000001E-2</v>
      </c>
      <c r="I25" s="3">
        <f>H25</f>
        <v>-6.4896099200000001E-2</v>
      </c>
      <c r="M25" s="3">
        <f>ABS(H25)</f>
        <v>6.4896099200000001E-2</v>
      </c>
    </row>
    <row r="26" spans="1:13">
      <c r="A26" s="1">
        <v>0</v>
      </c>
      <c r="B26" s="1" t="s">
        <v>38</v>
      </c>
      <c r="C26" s="3">
        <v>742279.85400000005</v>
      </c>
      <c r="D26" s="3">
        <v>3949935.227</v>
      </c>
      <c r="E26" s="3">
        <v>67.286000000000001</v>
      </c>
      <c r="F26" s="1" t="s">
        <v>26</v>
      </c>
      <c r="G26" s="3">
        <v>67.403498813900001</v>
      </c>
      <c r="H26" s="3">
        <v>-0.1174988139</v>
      </c>
      <c r="I26" s="3">
        <f>H26</f>
        <v>-0.1174988139</v>
      </c>
      <c r="M26" s="3">
        <f>ABS(H26)</f>
        <v>0.1174988139</v>
      </c>
    </row>
    <row r="27" spans="1:13">
      <c r="A27" s="1">
        <v>0</v>
      </c>
      <c r="B27" s="1" t="s">
        <v>42</v>
      </c>
      <c r="C27" s="3">
        <v>711118.36300000001</v>
      </c>
      <c r="D27" s="3">
        <v>3947553.8530000001</v>
      </c>
      <c r="E27" s="3">
        <v>84.832999999999998</v>
      </c>
      <c r="F27" s="1" t="s">
        <v>26</v>
      </c>
      <c r="G27" s="3">
        <v>84.900033223600005</v>
      </c>
      <c r="H27" s="3">
        <v>-6.7033223599999997E-2</v>
      </c>
      <c r="I27" s="3">
        <f>H27</f>
        <v>-6.7033223599999997E-2</v>
      </c>
      <c r="M27" s="3">
        <f>ABS(H27)</f>
        <v>6.7033223599999997E-2</v>
      </c>
    </row>
    <row r="28" spans="1:13">
      <c r="A28" s="1">
        <v>0</v>
      </c>
      <c r="B28" s="1" t="s">
        <v>45</v>
      </c>
      <c r="C28" s="3">
        <v>726383.05599999998</v>
      </c>
      <c r="D28" s="3">
        <v>3948785.534</v>
      </c>
      <c r="E28" s="3">
        <v>67.131</v>
      </c>
      <c r="F28" s="1" t="s">
        <v>26</v>
      </c>
      <c r="G28" s="3">
        <v>67.185891756000004</v>
      </c>
      <c r="H28" s="3">
        <v>-5.4891756E-2</v>
      </c>
      <c r="I28" s="3">
        <f>H28</f>
        <v>-5.4891756E-2</v>
      </c>
      <c r="M28" s="3">
        <f>ABS(H28)</f>
        <v>5.4891756E-2</v>
      </c>
    </row>
    <row r="29" spans="1:13">
      <c r="A29" s="1">
        <v>0</v>
      </c>
      <c r="B29" s="1" t="s">
        <v>48</v>
      </c>
      <c r="C29" s="3">
        <v>741838.27800000005</v>
      </c>
      <c r="D29" s="3">
        <v>3943705.1529999999</v>
      </c>
      <c r="E29" s="3">
        <v>68.566000000000003</v>
      </c>
      <c r="F29" s="1" t="s">
        <v>26</v>
      </c>
      <c r="G29" s="3">
        <v>68.657587209499994</v>
      </c>
      <c r="H29" s="3">
        <v>-9.1587209500000002E-2</v>
      </c>
      <c r="I29" s="3">
        <f>H29</f>
        <v>-9.1587209500000002E-2</v>
      </c>
      <c r="M29" s="3">
        <f>ABS(H29)</f>
        <v>9.1587209500000002E-2</v>
      </c>
    </row>
    <row r="30" spans="1:13">
      <c r="A30" s="1">
        <v>0</v>
      </c>
      <c r="B30" s="1" t="s">
        <v>52</v>
      </c>
      <c r="C30" s="3">
        <v>710393.32299999997</v>
      </c>
      <c r="D30" s="3">
        <v>3929278.9219999998</v>
      </c>
      <c r="E30" s="3">
        <v>98.792000000000002</v>
      </c>
      <c r="F30" s="1" t="s">
        <v>26</v>
      </c>
      <c r="G30" s="3">
        <v>98.790749984599998</v>
      </c>
      <c r="H30" s="3">
        <v>1.2500154000000001E-3</v>
      </c>
      <c r="I30" s="3">
        <f>H30</f>
        <v>1.2500154000000001E-3</v>
      </c>
      <c r="M30" s="3">
        <f>ABS(H30)</f>
        <v>1.2500154000000001E-3</v>
      </c>
    </row>
    <row r="31" spans="1:13">
      <c r="A31" s="1">
        <v>0</v>
      </c>
      <c r="B31" s="1" t="s">
        <v>57</v>
      </c>
      <c r="C31" s="3">
        <v>727672.51500000001</v>
      </c>
      <c r="D31" s="3">
        <v>3932671.787</v>
      </c>
      <c r="E31" s="3">
        <v>68.832999999999998</v>
      </c>
      <c r="F31" s="1" t="s">
        <v>26</v>
      </c>
      <c r="G31" s="3">
        <v>68.979716913999994</v>
      </c>
      <c r="H31" s="3">
        <v>-0.146716914</v>
      </c>
      <c r="I31" s="3">
        <f>H31</f>
        <v>-0.146716914</v>
      </c>
      <c r="M31" s="3">
        <f>ABS(H31)</f>
        <v>0.146716914</v>
      </c>
    </row>
    <row r="32" spans="1:13">
      <c r="A32" s="1">
        <v>0</v>
      </c>
      <c r="B32" s="1" t="s">
        <v>60</v>
      </c>
      <c r="C32" s="3">
        <v>749529.61899999995</v>
      </c>
      <c r="D32" s="3">
        <v>4021925.4160000002</v>
      </c>
      <c r="E32" s="3">
        <v>81.736000000000004</v>
      </c>
      <c r="F32" s="1" t="s">
        <v>26</v>
      </c>
      <c r="G32" s="3">
        <v>81.741654555899999</v>
      </c>
      <c r="H32" s="3">
        <v>-5.6545558999900004E-3</v>
      </c>
      <c r="I32" s="3">
        <f>H32</f>
        <v>-5.6545558999900004E-3</v>
      </c>
      <c r="M32" s="3">
        <f>ABS(H32)</f>
        <v>5.6545558999900004E-3</v>
      </c>
    </row>
    <row r="33" spans="1:13">
      <c r="A33" s="1">
        <v>0</v>
      </c>
      <c r="B33" s="1" t="s">
        <v>63</v>
      </c>
      <c r="C33" s="3">
        <v>742906.91200000001</v>
      </c>
      <c r="D33" s="3">
        <v>3929896.574</v>
      </c>
      <c r="E33" s="3">
        <v>66.370999999999995</v>
      </c>
      <c r="F33" s="1" t="s">
        <v>26</v>
      </c>
      <c r="G33" s="3">
        <v>66.447462412999997</v>
      </c>
      <c r="H33" s="3">
        <v>-7.6462413000000007E-2</v>
      </c>
      <c r="I33" s="3">
        <f>H33</f>
        <v>-7.6462413000000007E-2</v>
      </c>
      <c r="M33" s="3">
        <f>ABS(H33)</f>
        <v>7.6462413000000007E-2</v>
      </c>
    </row>
    <row r="34" spans="1:13">
      <c r="A34" s="1">
        <v>0</v>
      </c>
      <c r="B34" s="1" t="s">
        <v>75</v>
      </c>
      <c r="C34" s="3">
        <v>737561.34</v>
      </c>
      <c r="D34" s="3">
        <v>4015976.014</v>
      </c>
      <c r="E34" s="3">
        <v>102.502</v>
      </c>
      <c r="F34" s="1" t="s">
        <v>26</v>
      </c>
      <c r="G34" s="3">
        <v>102.98943615500001</v>
      </c>
      <c r="H34" s="3">
        <v>4.5638449999899997E-3</v>
      </c>
      <c r="I34" s="3">
        <f>H34</f>
        <v>4.5638449999899997E-3</v>
      </c>
      <c r="M34" s="3">
        <f>ABS(H34)</f>
        <v>4.5638449999899997E-3</v>
      </c>
    </row>
    <row r="35" spans="1:13">
      <c r="A35" s="1">
        <v>0</v>
      </c>
      <c r="B35" s="1" t="s">
        <v>87</v>
      </c>
      <c r="C35" s="3">
        <v>727324.51399999997</v>
      </c>
      <c r="D35" s="3">
        <v>4006164.4819999998</v>
      </c>
      <c r="E35" s="3">
        <v>132.774</v>
      </c>
      <c r="F35" s="1" t="s">
        <v>26</v>
      </c>
      <c r="G35" s="3">
        <v>132.867876494</v>
      </c>
      <c r="H35" s="3">
        <v>-9.3876494000000005E-2</v>
      </c>
      <c r="I35" s="3">
        <f>H35</f>
        <v>-9.3876494000000005E-2</v>
      </c>
      <c r="M35" s="3">
        <f>ABS(H35)</f>
        <v>9.3876494000000005E-2</v>
      </c>
    </row>
    <row r="36" spans="1:13">
      <c r="A36" s="1">
        <v>0</v>
      </c>
      <c r="B36" s="1" t="s">
        <v>92</v>
      </c>
      <c r="C36" s="3">
        <v>719160.74399999995</v>
      </c>
      <c r="D36" s="3">
        <v>3996061.48</v>
      </c>
      <c r="E36" s="3">
        <v>121.04300000000001</v>
      </c>
      <c r="F36" s="1" t="s">
        <v>26</v>
      </c>
      <c r="G36" s="3">
        <v>121.12451286300001</v>
      </c>
      <c r="H36" s="3">
        <v>-8.1512863000000005E-2</v>
      </c>
      <c r="I36" s="3">
        <f>H36</f>
        <v>-8.1512863000000005E-2</v>
      </c>
      <c r="M36" s="3">
        <f>ABS(H36)</f>
        <v>8.1512863000000005E-2</v>
      </c>
    </row>
    <row r="37" spans="1:13">
      <c r="A37" s="1">
        <v>0</v>
      </c>
      <c r="B37" s="1" t="s">
        <v>95</v>
      </c>
      <c r="C37" s="3">
        <v>728961.73899999994</v>
      </c>
      <c r="D37" s="3">
        <v>3993023.4619999998</v>
      </c>
      <c r="E37" s="3">
        <v>80.052000000000007</v>
      </c>
      <c r="F37" s="1" t="s">
        <v>26</v>
      </c>
      <c r="G37" s="3">
        <v>80.138289994999994</v>
      </c>
      <c r="H37" s="3">
        <v>-8.6289994999999994E-2</v>
      </c>
      <c r="I37" s="3">
        <f>H37</f>
        <v>-8.6289994999999994E-2</v>
      </c>
      <c r="M37" s="3">
        <f>ABS(H37)</f>
        <v>8.6289994999999994E-2</v>
      </c>
    </row>
    <row r="38" spans="1:13">
      <c r="A38" s="1">
        <v>0</v>
      </c>
      <c r="B38" s="1" t="s">
        <v>99</v>
      </c>
      <c r="C38" s="3">
        <v>721439.30099999998</v>
      </c>
      <c r="D38" s="3">
        <v>3947089.5040000002</v>
      </c>
      <c r="E38" s="3">
        <v>66.254000000000005</v>
      </c>
      <c r="F38" s="1" t="s">
        <v>26</v>
      </c>
      <c r="G38" s="3">
        <v>66.348416796899997</v>
      </c>
      <c r="H38" s="3">
        <v>-9.4416796900000002E-2</v>
      </c>
      <c r="I38" s="3">
        <f>H38</f>
        <v>-9.4416796900000002E-2</v>
      </c>
      <c r="M38" s="3">
        <f>ABS(H38)</f>
        <v>9.4416796900000002E-2</v>
      </c>
    </row>
    <row r="39" spans="1:13">
      <c r="A39" s="1">
        <v>0</v>
      </c>
      <c r="B39" s="1" t="s">
        <v>102</v>
      </c>
      <c r="C39" s="3">
        <v>719355.30599999998</v>
      </c>
      <c r="D39" s="3">
        <v>3984882.2209999999</v>
      </c>
      <c r="E39" s="3">
        <v>115.131</v>
      </c>
      <c r="F39" s="1" t="s">
        <v>26</v>
      </c>
      <c r="G39" s="3">
        <v>115.174562968</v>
      </c>
      <c r="H39" s="3">
        <v>-4.3562968000000001E-2</v>
      </c>
      <c r="I39" s="3">
        <f>H39</f>
        <v>-4.3562968000000001E-2</v>
      </c>
      <c r="M39" s="3">
        <f>ABS(H39)</f>
        <v>4.3562968000000001E-2</v>
      </c>
    </row>
    <row r="40" spans="1:13">
      <c r="A40" s="1">
        <v>0</v>
      </c>
      <c r="B40" s="1" t="s">
        <v>105</v>
      </c>
      <c r="C40" s="3">
        <v>735400.103</v>
      </c>
      <c r="D40" s="3">
        <v>3935432.7439999999</v>
      </c>
      <c r="E40" s="3">
        <v>66.626000000000005</v>
      </c>
      <c r="F40" s="1" t="s">
        <v>26</v>
      </c>
      <c r="G40" s="3">
        <v>66.689729829499996</v>
      </c>
      <c r="H40" s="3">
        <v>-6.3729829500000001E-2</v>
      </c>
      <c r="I40" s="3">
        <f>H40</f>
        <v>-6.3729829500000001E-2</v>
      </c>
      <c r="M40" s="3">
        <f>ABS(H40)</f>
        <v>6.3729829500000001E-2</v>
      </c>
    </row>
    <row r="41" spans="1:13">
      <c r="A41" s="1">
        <v>0</v>
      </c>
      <c r="B41" s="1" t="s">
        <v>108</v>
      </c>
      <c r="C41" s="3">
        <v>742226.77500000002</v>
      </c>
      <c r="D41" s="3">
        <v>3979817.1320000002</v>
      </c>
      <c r="E41" s="3">
        <v>71.593999999999994</v>
      </c>
      <c r="F41" s="1" t="s">
        <v>26</v>
      </c>
      <c r="G41" s="3">
        <v>71.685415945399996</v>
      </c>
      <c r="H41" s="3">
        <v>-9.1415945400000004E-2</v>
      </c>
      <c r="I41" s="3">
        <f>H41</f>
        <v>-9.1415945400000004E-2</v>
      </c>
      <c r="M41" s="3">
        <f>ABS(H41)</f>
        <v>9.1415945400000004E-2</v>
      </c>
    </row>
    <row r="42" spans="1:13">
      <c r="A42" s="1">
        <v>0</v>
      </c>
      <c r="B42" s="1" t="s">
        <v>29</v>
      </c>
      <c r="C42" s="3">
        <v>725952.92200000002</v>
      </c>
      <c r="D42" s="3">
        <v>3975255.6329999999</v>
      </c>
      <c r="E42" s="3">
        <v>72.867999999999995</v>
      </c>
      <c r="F42" s="1" t="s">
        <v>21</v>
      </c>
      <c r="G42" s="3">
        <v>73.064102735000006</v>
      </c>
      <c r="H42" s="3">
        <v>-0.196102735</v>
      </c>
      <c r="K42" s="3">
        <f>H42</f>
        <v>-0.196102735</v>
      </c>
      <c r="M42" s="3">
        <f>ABS(H42)</f>
        <v>0.196102735</v>
      </c>
    </row>
    <row r="43" spans="1:13">
      <c r="A43" s="1">
        <v>0</v>
      </c>
      <c r="B43" s="1" t="s">
        <v>30</v>
      </c>
      <c r="C43" s="3">
        <v>725957.03200000001</v>
      </c>
      <c r="D43" s="3">
        <v>3975113.98</v>
      </c>
      <c r="E43" s="3">
        <v>73.001999999999995</v>
      </c>
      <c r="F43" s="1" t="s">
        <v>21</v>
      </c>
      <c r="G43" s="3">
        <v>73.196232476800006</v>
      </c>
      <c r="H43" s="3">
        <v>-0.1942324768</v>
      </c>
      <c r="K43" s="3">
        <f>H43</f>
        <v>-0.1942324768</v>
      </c>
      <c r="M43" s="3">
        <f>ABS(H43)</f>
        <v>0.1942324768</v>
      </c>
    </row>
    <row r="44" spans="1:13">
      <c r="A44" s="1">
        <v>0</v>
      </c>
      <c r="B44" s="1" t="s">
        <v>37</v>
      </c>
      <c r="C44" s="3">
        <v>725194.74199999997</v>
      </c>
      <c r="D44" s="3">
        <v>3958699.3250000002</v>
      </c>
      <c r="E44" s="3">
        <v>68.513000000000005</v>
      </c>
      <c r="F44" s="1" t="s">
        <v>21</v>
      </c>
      <c r="G44" s="3">
        <v>68.588480016999995</v>
      </c>
      <c r="H44" s="3">
        <v>-7.5480016999999996E-2</v>
      </c>
      <c r="K44" s="3">
        <f>H44</f>
        <v>-7.5480016999999996E-2</v>
      </c>
      <c r="M44" s="3">
        <f>ABS(H44)</f>
        <v>7.5480016999999996E-2</v>
      </c>
    </row>
    <row r="45" spans="1:13">
      <c r="A45" s="1">
        <v>0</v>
      </c>
      <c r="B45" s="1" t="s">
        <v>40</v>
      </c>
      <c r="C45" s="3">
        <v>742267.223</v>
      </c>
      <c r="D45" s="3">
        <v>3950027.3960000002</v>
      </c>
      <c r="E45" s="3">
        <v>67.001999999999995</v>
      </c>
      <c r="F45" s="1" t="s">
        <v>21</v>
      </c>
      <c r="G45" s="3">
        <v>67.079984477899998</v>
      </c>
      <c r="H45" s="3">
        <v>-7.7984477900000002E-2</v>
      </c>
      <c r="K45" s="3">
        <f>H45</f>
        <v>-7.7984477900000002E-2</v>
      </c>
      <c r="M45" s="3">
        <f>ABS(H45)</f>
        <v>7.7984477900000002E-2</v>
      </c>
    </row>
    <row r="46" spans="1:13">
      <c r="A46" s="1">
        <v>0</v>
      </c>
      <c r="B46" s="1" t="s">
        <v>41</v>
      </c>
      <c r="C46" s="3">
        <v>742151.53599999996</v>
      </c>
      <c r="D46" s="3">
        <v>3950023.1069999998</v>
      </c>
      <c r="E46" s="3">
        <v>67.230999999999995</v>
      </c>
      <c r="F46" s="1" t="s">
        <v>21</v>
      </c>
      <c r="G46" s="3">
        <v>67.298535879400006</v>
      </c>
      <c r="H46" s="3">
        <v>-6.7535879399999998E-2</v>
      </c>
      <c r="K46" s="3">
        <f>H46</f>
        <v>-6.7535879399999998E-2</v>
      </c>
      <c r="M46" s="3">
        <f>ABS(H46)</f>
        <v>6.7535879399999998E-2</v>
      </c>
    </row>
    <row r="47" spans="1:13">
      <c r="A47" s="1">
        <v>0</v>
      </c>
      <c r="B47" s="1" t="s">
        <v>44</v>
      </c>
      <c r="C47" s="3">
        <v>711088.54500000004</v>
      </c>
      <c r="D47" s="3">
        <v>3947526.679</v>
      </c>
      <c r="E47" s="3">
        <v>84.611999999999995</v>
      </c>
      <c r="F47" s="1" t="s">
        <v>21</v>
      </c>
      <c r="G47" s="3">
        <v>84.6770204452</v>
      </c>
      <c r="H47" s="3">
        <v>-6.5020445199999999E-2</v>
      </c>
      <c r="K47" s="3">
        <f>H47</f>
        <v>-6.5020445199999999E-2</v>
      </c>
      <c r="M47" s="3">
        <f>ABS(H47)</f>
        <v>6.5020445199999999E-2</v>
      </c>
    </row>
    <row r="48" spans="1:13">
      <c r="A48" s="1">
        <v>0</v>
      </c>
      <c r="B48" s="1" t="s">
        <v>47</v>
      </c>
      <c r="C48" s="3">
        <v>726382.60199999996</v>
      </c>
      <c r="D48" s="3">
        <v>3948824.111</v>
      </c>
      <c r="E48" s="3">
        <v>66.894999999999996</v>
      </c>
      <c r="F48" s="1" t="s">
        <v>21</v>
      </c>
      <c r="G48" s="3">
        <v>66.913438669300007</v>
      </c>
      <c r="H48" s="3">
        <v>-1.8438669299999998E-2</v>
      </c>
      <c r="K48" s="3">
        <f>H48</f>
        <v>-1.8438669299999998E-2</v>
      </c>
      <c r="M48" s="3">
        <f>ABS(H48)</f>
        <v>1.8438669299999998E-2</v>
      </c>
    </row>
    <row r="49" spans="1:13">
      <c r="A49" s="1">
        <v>0</v>
      </c>
      <c r="B49" s="1" t="s">
        <v>50</v>
      </c>
      <c r="C49" s="3">
        <v>741833.745</v>
      </c>
      <c r="D49" s="3">
        <v>3943734.324</v>
      </c>
      <c r="E49" s="3">
        <v>68.352000000000004</v>
      </c>
      <c r="F49" s="1" t="s">
        <v>21</v>
      </c>
      <c r="G49" s="3">
        <v>68.411729896500006</v>
      </c>
      <c r="H49" s="3">
        <v>-5.9729896499999997E-2</v>
      </c>
      <c r="K49" s="3">
        <f>H49</f>
        <v>-5.9729896499999997E-2</v>
      </c>
      <c r="M49" s="3">
        <f>ABS(H49)</f>
        <v>5.9729896499999997E-2</v>
      </c>
    </row>
    <row r="50" spans="1:13">
      <c r="A50" s="1">
        <v>0</v>
      </c>
      <c r="B50" s="1" t="s">
        <v>51</v>
      </c>
      <c r="C50" s="3">
        <v>741847.78399999999</v>
      </c>
      <c r="D50" s="3">
        <v>3943739.5359999998</v>
      </c>
      <c r="E50" s="3">
        <v>68.340999999999994</v>
      </c>
      <c r="F50" s="1" t="s">
        <v>21</v>
      </c>
      <c r="G50" s="3">
        <v>68.380128605199999</v>
      </c>
      <c r="H50" s="3">
        <v>-3.91286052E-2</v>
      </c>
      <c r="K50" s="3">
        <f>H50</f>
        <v>-3.91286052E-2</v>
      </c>
      <c r="M50" s="3">
        <f>ABS(H50)</f>
        <v>3.91286052E-2</v>
      </c>
    </row>
    <row r="51" spans="1:13">
      <c r="A51" s="1">
        <v>0</v>
      </c>
      <c r="B51" s="1" t="s">
        <v>54</v>
      </c>
      <c r="C51" s="3">
        <v>710363.34299999999</v>
      </c>
      <c r="D51" s="3">
        <v>3929290.338</v>
      </c>
      <c r="E51" s="3">
        <v>99.100999999999999</v>
      </c>
      <c r="F51" s="1" t="s">
        <v>21</v>
      </c>
      <c r="G51" s="3">
        <v>99.061716379399996</v>
      </c>
      <c r="H51" s="3">
        <v>3.9283620599999999E-2</v>
      </c>
      <c r="K51" s="3">
        <f>H51</f>
        <v>3.9283620599999999E-2</v>
      </c>
      <c r="M51" s="3">
        <f>ABS(H51)</f>
        <v>3.9283620599999999E-2</v>
      </c>
    </row>
    <row r="52" spans="1:13">
      <c r="A52" s="1">
        <v>0</v>
      </c>
      <c r="B52" s="1" t="s">
        <v>55</v>
      </c>
      <c r="C52" s="3">
        <v>710424.75600000005</v>
      </c>
      <c r="D52" s="3">
        <v>3929316.7740000002</v>
      </c>
      <c r="E52" s="3">
        <v>101.715</v>
      </c>
      <c r="F52" s="1" t="s">
        <v>21</v>
      </c>
      <c r="G52" s="3">
        <v>101.788371685</v>
      </c>
      <c r="H52" s="3">
        <v>-7.3371685000000006E-2</v>
      </c>
      <c r="K52" s="3">
        <f>H52</f>
        <v>-7.3371685000000006E-2</v>
      </c>
      <c r="M52" s="3">
        <f>ABS(H52)</f>
        <v>7.3371685000000006E-2</v>
      </c>
    </row>
    <row r="53" spans="1:13">
      <c r="A53" s="1">
        <v>0</v>
      </c>
      <c r="B53" s="1" t="s">
        <v>56</v>
      </c>
      <c r="C53" s="3">
        <v>710397.73100000003</v>
      </c>
      <c r="D53" s="3">
        <v>3929304.7319999998</v>
      </c>
      <c r="E53" s="3">
        <v>97.516999999999996</v>
      </c>
      <c r="F53" s="1" t="s">
        <v>21</v>
      </c>
      <c r="G53" s="3">
        <v>97.527240562700001</v>
      </c>
      <c r="H53" s="3">
        <v>-1.0240562700000001E-2</v>
      </c>
      <c r="K53" s="3">
        <f>H53</f>
        <v>-1.0240562700000001E-2</v>
      </c>
      <c r="M53" s="3">
        <f>ABS(H53)</f>
        <v>1.0240562700000001E-2</v>
      </c>
    </row>
    <row r="54" spans="1:13">
      <c r="A54" s="1">
        <v>0</v>
      </c>
      <c r="B54" s="1" t="s">
        <v>59</v>
      </c>
      <c r="C54" s="3">
        <v>727529.48199999996</v>
      </c>
      <c r="D54" s="3">
        <v>3932728.9879999999</v>
      </c>
      <c r="E54" s="3">
        <v>65.531999999999996</v>
      </c>
      <c r="F54" s="1" t="s">
        <v>21</v>
      </c>
      <c r="G54" s="3">
        <v>65.707542974099994</v>
      </c>
      <c r="H54" s="3">
        <v>-0.1755429741</v>
      </c>
      <c r="K54" s="3">
        <f>H54</f>
        <v>-0.1755429741</v>
      </c>
      <c r="M54" s="3">
        <f>ABS(H54)</f>
        <v>0.1755429741</v>
      </c>
    </row>
    <row r="55" spans="1:13">
      <c r="A55" s="1">
        <v>0</v>
      </c>
      <c r="B55" s="1" t="s">
        <v>62</v>
      </c>
      <c r="C55" s="3">
        <v>749548.88100000005</v>
      </c>
      <c r="D55" s="3">
        <v>4021938.2319999998</v>
      </c>
      <c r="E55" s="3">
        <v>81.067999999999998</v>
      </c>
      <c r="F55" s="1" t="s">
        <v>21</v>
      </c>
      <c r="G55" s="3">
        <v>81.148940401800004</v>
      </c>
      <c r="H55" s="3">
        <v>-8.0940401800000006E-2</v>
      </c>
      <c r="K55" s="3">
        <f>H55</f>
        <v>-8.0940401800000006E-2</v>
      </c>
      <c r="M55" s="3">
        <f>ABS(H55)</f>
        <v>8.0940401800000006E-2</v>
      </c>
    </row>
    <row r="56" spans="1:13">
      <c r="A56" s="1">
        <v>0</v>
      </c>
      <c r="B56" s="1" t="s">
        <v>65</v>
      </c>
      <c r="C56" s="3">
        <v>742926.30900000001</v>
      </c>
      <c r="D56" s="3">
        <v>3929909.63</v>
      </c>
      <c r="E56" s="3">
        <v>66.596999999999994</v>
      </c>
      <c r="F56" s="1" t="s">
        <v>21</v>
      </c>
      <c r="G56" s="3">
        <v>66.570992298799993</v>
      </c>
      <c r="H56" s="3">
        <v>2.60077012E-2</v>
      </c>
      <c r="K56" s="3">
        <f>H56</f>
        <v>2.60077012E-2</v>
      </c>
      <c r="M56" s="3">
        <f>ABS(H56)</f>
        <v>2.60077012E-2</v>
      </c>
    </row>
    <row r="57" spans="1:13">
      <c r="A57" s="1">
        <v>0</v>
      </c>
      <c r="B57" s="1" t="s">
        <v>115</v>
      </c>
      <c r="C57" s="3">
        <v>742862.87899999996</v>
      </c>
      <c r="D57" s="3">
        <v>3929909.003</v>
      </c>
      <c r="E57" s="3">
        <v>66.248999999999995</v>
      </c>
      <c r="F57" s="1" t="s">
        <v>21</v>
      </c>
      <c r="G57" s="3">
        <v>66.051611729100003</v>
      </c>
      <c r="H57" s="3">
        <v>0.1973882709</v>
      </c>
      <c r="K57" s="3">
        <f>H57</f>
        <v>0.1973882709</v>
      </c>
      <c r="M57" s="3">
        <f>ABS(H57)</f>
        <v>0.1973882709</v>
      </c>
    </row>
    <row r="58" spans="1:13">
      <c r="A58" s="1">
        <v>0</v>
      </c>
      <c r="B58" s="1" t="s">
        <v>116</v>
      </c>
      <c r="C58" s="3">
        <v>742926.16399999999</v>
      </c>
      <c r="D58" s="3">
        <v>3929909.5219999999</v>
      </c>
      <c r="E58" s="3">
        <v>66.522000000000006</v>
      </c>
      <c r="F58" s="1" t="s">
        <v>21</v>
      </c>
      <c r="G58" s="3">
        <v>66.571723507800002</v>
      </c>
      <c r="H58" s="3">
        <v>-4.9723507799999997E-2</v>
      </c>
      <c r="K58" s="3">
        <f>H58</f>
        <v>-4.9723507799999997E-2</v>
      </c>
      <c r="M58" s="3">
        <f>ABS(H58)</f>
        <v>4.9723507799999997E-2</v>
      </c>
    </row>
    <row r="59" spans="1:13">
      <c r="A59" s="1">
        <v>0</v>
      </c>
      <c r="B59" s="1" t="s">
        <v>77</v>
      </c>
      <c r="C59" s="3">
        <v>737541.74800000002</v>
      </c>
      <c r="D59" s="3">
        <v>4015981.4070000001</v>
      </c>
      <c r="E59" s="3">
        <v>102.363</v>
      </c>
      <c r="F59" s="1" t="s">
        <v>21</v>
      </c>
      <c r="G59" s="3">
        <v>102.004429824</v>
      </c>
      <c r="H59" s="3">
        <v>-5.4429824000000002E-2</v>
      </c>
      <c r="K59" s="3">
        <f>H59</f>
        <v>-5.4429824000000002E-2</v>
      </c>
      <c r="M59" s="3">
        <f>ABS(H59)</f>
        <v>5.4429824000000002E-2</v>
      </c>
    </row>
    <row r="60" spans="1:13">
      <c r="A60" s="1">
        <v>0</v>
      </c>
      <c r="B60" s="1" t="s">
        <v>78</v>
      </c>
      <c r="C60" s="3">
        <v>737583.48400000005</v>
      </c>
      <c r="D60" s="3">
        <v>4015982.841</v>
      </c>
      <c r="E60" s="3">
        <v>101.95</v>
      </c>
      <c r="F60" s="1" t="s">
        <v>21</v>
      </c>
      <c r="G60" s="3">
        <v>71.752508027600001</v>
      </c>
      <c r="H60" s="3">
        <v>-6.6508027600000005E-2</v>
      </c>
      <c r="K60" s="3">
        <f>H60</f>
        <v>-6.6508027600000005E-2</v>
      </c>
      <c r="M60" s="3">
        <f>ABS(H60)</f>
        <v>6.6508027600000005E-2</v>
      </c>
    </row>
    <row r="61" spans="1:13">
      <c r="A61" s="1">
        <v>0</v>
      </c>
      <c r="B61" s="1" t="s">
        <v>89</v>
      </c>
      <c r="C61" s="3">
        <v>727305.35900000005</v>
      </c>
      <c r="D61" s="3">
        <v>4006164.3790000002</v>
      </c>
      <c r="E61" s="3">
        <v>132.721</v>
      </c>
      <c r="F61" s="1" t="s">
        <v>21</v>
      </c>
      <c r="G61" s="3">
        <v>132.742196898</v>
      </c>
      <c r="H61" s="3">
        <v>-2.1196897999999999E-2</v>
      </c>
      <c r="K61" s="3">
        <f>H61</f>
        <v>-2.1196897999999999E-2</v>
      </c>
      <c r="M61" s="3">
        <f>ABS(H61)</f>
        <v>2.1196897999999999E-2</v>
      </c>
    </row>
    <row r="62" spans="1:13">
      <c r="A62" s="1">
        <v>0</v>
      </c>
      <c r="B62" s="1" t="s">
        <v>90</v>
      </c>
      <c r="C62" s="3">
        <v>727293.99899999995</v>
      </c>
      <c r="D62" s="3">
        <v>4006206.5959999999</v>
      </c>
      <c r="E62" s="3">
        <v>134.48599999999999</v>
      </c>
      <c r="F62" s="1" t="s">
        <v>21</v>
      </c>
      <c r="G62" s="3">
        <v>134.55419914399999</v>
      </c>
      <c r="H62" s="3">
        <v>-6.8199144000000003E-2</v>
      </c>
      <c r="K62" s="3">
        <f>H62</f>
        <v>-6.8199144000000003E-2</v>
      </c>
      <c r="M62" s="3">
        <f>ABS(H62)</f>
        <v>6.8199144000000003E-2</v>
      </c>
    </row>
    <row r="63" spans="1:13">
      <c r="A63" s="1">
        <v>0</v>
      </c>
      <c r="B63" s="1" t="s">
        <v>94</v>
      </c>
      <c r="C63" s="3">
        <v>719191.07400000002</v>
      </c>
      <c r="D63" s="3">
        <v>3996045.2820000001</v>
      </c>
      <c r="E63" s="3">
        <v>124.396</v>
      </c>
      <c r="F63" s="1" t="s">
        <v>21</v>
      </c>
      <c r="G63" s="3">
        <v>124.463644497</v>
      </c>
      <c r="H63" s="3">
        <v>-6.7644496999999998E-2</v>
      </c>
      <c r="K63" s="3">
        <f>H63</f>
        <v>-6.7644496999999998E-2</v>
      </c>
      <c r="M63" s="3">
        <f>ABS(H63)</f>
        <v>6.7644496999999998E-2</v>
      </c>
    </row>
    <row r="64" spans="1:13">
      <c r="A64" s="1">
        <v>0</v>
      </c>
      <c r="B64" s="1" t="s">
        <v>97</v>
      </c>
      <c r="C64" s="3">
        <v>728973.01800000004</v>
      </c>
      <c r="D64" s="3">
        <v>3993033.2319999998</v>
      </c>
      <c r="E64" s="3">
        <v>80.238</v>
      </c>
      <c r="F64" s="1" t="s">
        <v>21</v>
      </c>
      <c r="G64" s="3">
        <v>80.334939923899995</v>
      </c>
      <c r="H64" s="3">
        <v>-9.6939923900000002E-2</v>
      </c>
      <c r="K64" s="3">
        <f>H64</f>
        <v>-9.6939923900000002E-2</v>
      </c>
      <c r="M64" s="3">
        <f>ABS(H64)</f>
        <v>9.6939923900000002E-2</v>
      </c>
    </row>
    <row r="65" spans="1:13">
      <c r="A65" s="1">
        <v>0</v>
      </c>
      <c r="B65" s="1" t="s">
        <v>98</v>
      </c>
      <c r="C65" s="3">
        <v>728993.21799999999</v>
      </c>
      <c r="D65" s="3">
        <v>3993030.656</v>
      </c>
      <c r="E65" s="3">
        <v>80.45</v>
      </c>
      <c r="F65" s="1" t="s">
        <v>21</v>
      </c>
      <c r="G65" s="3">
        <v>80.369080392200004</v>
      </c>
      <c r="H65" s="3">
        <v>8.0919607800000001E-2</v>
      </c>
      <c r="K65" s="3">
        <f>H65</f>
        <v>8.0919607800000001E-2</v>
      </c>
      <c r="M65" s="3">
        <f>ABS(H65)</f>
        <v>8.0919607800000001E-2</v>
      </c>
    </row>
    <row r="66" spans="1:13">
      <c r="A66" s="1">
        <v>0</v>
      </c>
      <c r="B66" s="1" t="s">
        <v>101</v>
      </c>
      <c r="C66" s="3">
        <v>721416.38</v>
      </c>
      <c r="D66" s="3">
        <v>3947065.4849999999</v>
      </c>
      <c r="E66" s="3">
        <v>66.225999999999999</v>
      </c>
      <c r="F66" s="1" t="s">
        <v>21</v>
      </c>
      <c r="G66" s="3">
        <v>66.549212872300004</v>
      </c>
      <c r="H66" s="3">
        <v>-0.32321287230000001</v>
      </c>
      <c r="K66" s="3">
        <f>H66</f>
        <v>-0.32321287230000001</v>
      </c>
      <c r="M66" s="3">
        <f>ABS(H66)</f>
        <v>0.32321287230000001</v>
      </c>
    </row>
    <row r="67" spans="1:13">
      <c r="A67" s="1">
        <v>0</v>
      </c>
      <c r="B67" s="1" t="s">
        <v>104</v>
      </c>
      <c r="C67" s="3">
        <v>719399.45600000001</v>
      </c>
      <c r="D67" s="3">
        <v>3984854.5669999998</v>
      </c>
      <c r="E67" s="3">
        <v>112.76900000000001</v>
      </c>
      <c r="F67" s="1" t="s">
        <v>21</v>
      </c>
      <c r="G67" s="3">
        <v>112.786918275</v>
      </c>
      <c r="H67" s="3">
        <v>-1.7918275000000001E-2</v>
      </c>
      <c r="K67" s="3">
        <f>H67</f>
        <v>-1.7918275000000001E-2</v>
      </c>
      <c r="M67" s="3">
        <f>ABS(H67)</f>
        <v>1.7918275000000001E-2</v>
      </c>
    </row>
    <row r="68" spans="1:13">
      <c r="A68" s="1">
        <v>0</v>
      </c>
      <c r="B68" s="1" t="s">
        <v>107</v>
      </c>
      <c r="C68" s="3">
        <v>735359.64599999995</v>
      </c>
      <c r="D68" s="3">
        <v>3935412.9939999999</v>
      </c>
      <c r="E68" s="3">
        <v>66.091999999999999</v>
      </c>
      <c r="F68" s="1" t="s">
        <v>21</v>
      </c>
      <c r="G68" s="3">
        <v>66.138525290600001</v>
      </c>
      <c r="H68" s="3">
        <v>-4.6525290599999998E-2</v>
      </c>
      <c r="K68" s="3">
        <f>H68</f>
        <v>-4.6525290599999998E-2</v>
      </c>
      <c r="M68" s="3">
        <f>ABS(H68)</f>
        <v>4.6525290599999998E-2</v>
      </c>
    </row>
    <row r="69" spans="1:13">
      <c r="A69" s="1">
        <v>0</v>
      </c>
      <c r="B69" s="1" t="s">
        <v>110</v>
      </c>
      <c r="C69" s="3">
        <v>742203.50199999998</v>
      </c>
      <c r="D69" s="3">
        <v>3979842.247</v>
      </c>
      <c r="E69" s="3">
        <v>72.147000000000006</v>
      </c>
      <c r="F69" s="1" t="s">
        <v>21</v>
      </c>
      <c r="G69" s="3">
        <v>72.218005858699996</v>
      </c>
      <c r="H69" s="3">
        <v>-7.1005858699999994E-2</v>
      </c>
      <c r="K69" s="3">
        <f>H69</f>
        <v>-7.1005858699999994E-2</v>
      </c>
      <c r="M69" s="3">
        <f>ABS(H69)</f>
        <v>7.1005858699999994E-2</v>
      </c>
    </row>
    <row r="70" spans="1:13">
      <c r="A70" s="1">
        <v>0</v>
      </c>
      <c r="B70" s="1" t="s">
        <v>111</v>
      </c>
      <c r="C70" s="3">
        <v>742177.33900000004</v>
      </c>
      <c r="D70" s="3">
        <v>3979841.67</v>
      </c>
      <c r="E70" s="3">
        <v>72.328999999999994</v>
      </c>
      <c r="F70" s="1" t="s">
        <v>21</v>
      </c>
      <c r="G70" s="3">
        <v>72.356586468100005</v>
      </c>
      <c r="H70" s="3">
        <v>-2.7586468100000001E-2</v>
      </c>
      <c r="K70" s="3">
        <f>H70</f>
        <v>-2.7586468100000001E-2</v>
      </c>
      <c r="M70" s="3">
        <f>ABS(H70)</f>
        <v>2.7586468100000001E-2</v>
      </c>
    </row>
    <row r="71" spans="1:13">
      <c r="A71" s="1">
        <v>0</v>
      </c>
      <c r="B71" s="1" t="s">
        <v>112</v>
      </c>
      <c r="C71" s="3">
        <v>739332.20600000001</v>
      </c>
      <c r="D71" s="3">
        <v>3974893.4550000001</v>
      </c>
      <c r="E71" s="3">
        <v>71.997</v>
      </c>
      <c r="F71" s="1" t="s">
        <v>24</v>
      </c>
      <c r="G71" s="3">
        <v>72.089917971399998</v>
      </c>
      <c r="H71" s="3">
        <v>-9.2917971399999993E-2</v>
      </c>
      <c r="L71" s="3">
        <f>H71</f>
        <v>-9.2917971399999993E-2</v>
      </c>
      <c r="M71" s="3">
        <f>ABS(H71)</f>
        <v>9.2917971399999993E-2</v>
      </c>
    </row>
    <row r="72" spans="1:13">
      <c r="A72" s="1">
        <v>0</v>
      </c>
      <c r="B72" s="1" t="s">
        <v>113</v>
      </c>
      <c r="C72" s="3">
        <v>742167.17</v>
      </c>
      <c r="D72" s="3">
        <v>3960309.5989999999</v>
      </c>
      <c r="E72" s="3">
        <v>68.787999999999997</v>
      </c>
      <c r="F72" s="1" t="s">
        <v>24</v>
      </c>
      <c r="G72" s="3">
        <v>68.879161700799997</v>
      </c>
      <c r="H72" s="3">
        <v>-9.1161700799999995E-2</v>
      </c>
      <c r="L72" s="3">
        <f>H72</f>
        <v>-9.1161700799999995E-2</v>
      </c>
      <c r="M72" s="3">
        <f>ABS(H72)</f>
        <v>9.1161700799999995E-2</v>
      </c>
    </row>
    <row r="73" spans="1:13">
      <c r="A73" s="1">
        <v>0</v>
      </c>
      <c r="B73" s="1" t="s">
        <v>114</v>
      </c>
      <c r="C73" s="3">
        <v>742151.48</v>
      </c>
      <c r="D73" s="3">
        <v>3960309.952</v>
      </c>
      <c r="E73" s="3">
        <v>68.84</v>
      </c>
      <c r="F73" s="1" t="s">
        <v>24</v>
      </c>
      <c r="G73" s="3">
        <v>68.934361778699994</v>
      </c>
      <c r="H73" s="3">
        <v>-9.4361778699999996E-2</v>
      </c>
      <c r="L73" s="3">
        <f>H73</f>
        <v>-9.4361778699999996E-2</v>
      </c>
      <c r="M73" s="3">
        <f>ABS(H73)</f>
        <v>9.4361778699999996E-2</v>
      </c>
    </row>
    <row r="74" spans="1:13">
      <c r="A74" s="1">
        <v>0</v>
      </c>
      <c r="B74" s="1" t="s">
        <v>66</v>
      </c>
      <c r="C74" s="3">
        <v>743279.84199999995</v>
      </c>
      <c r="D74" s="3">
        <v>4016786.6839999999</v>
      </c>
      <c r="E74" s="3">
        <v>89.575999999999993</v>
      </c>
      <c r="F74" s="1" t="s">
        <v>24</v>
      </c>
      <c r="G74" s="3">
        <v>89.610007473699994</v>
      </c>
      <c r="H74" s="3">
        <v>-3.4007473699999999E-2</v>
      </c>
      <c r="L74" s="3">
        <f>H74</f>
        <v>-3.4007473699999999E-2</v>
      </c>
      <c r="M74" s="3">
        <f>ABS(H74)</f>
        <v>3.4007473699999999E-2</v>
      </c>
    </row>
    <row r="75" spans="1:13">
      <c r="A75" s="1">
        <v>0</v>
      </c>
      <c r="B75" s="1" t="s">
        <v>67</v>
      </c>
      <c r="C75" s="3">
        <v>743230.50100000005</v>
      </c>
      <c r="D75" s="3">
        <v>4016271.3870000001</v>
      </c>
      <c r="E75" s="3">
        <v>85.084000000000003</v>
      </c>
      <c r="F75" s="1" t="s">
        <v>24</v>
      </c>
      <c r="G75" s="3">
        <v>101.139296696</v>
      </c>
      <c r="H75" s="3">
        <v>3.7033040000000001E-3</v>
      </c>
      <c r="L75" s="3">
        <f>H75</f>
        <v>3.7033040000000001E-3</v>
      </c>
      <c r="M75" s="3">
        <f>ABS(H75)</f>
        <v>3.7033040000000001E-3</v>
      </c>
    </row>
    <row r="76" spans="1:13">
      <c r="A76" s="1">
        <v>0</v>
      </c>
      <c r="B76" s="1" t="s">
        <v>68</v>
      </c>
      <c r="C76" s="3">
        <v>723296.89099999995</v>
      </c>
      <c r="D76" s="3">
        <v>4000259.8280000002</v>
      </c>
      <c r="E76" s="3">
        <v>101.143</v>
      </c>
      <c r="F76" s="1" t="s">
        <v>24</v>
      </c>
      <c r="G76" s="3">
        <v>93.738828448099994</v>
      </c>
      <c r="H76" s="3">
        <v>-0.1388284481</v>
      </c>
      <c r="L76" s="3">
        <f>H76</f>
        <v>-0.1388284481</v>
      </c>
      <c r="M76" s="3">
        <f>ABS(H76)</f>
        <v>0.1388284481</v>
      </c>
    </row>
    <row r="77" spans="1:13">
      <c r="A77" s="1">
        <v>0</v>
      </c>
      <c r="B77" s="1" t="s">
        <v>69</v>
      </c>
      <c r="C77" s="3">
        <v>724471.08100000001</v>
      </c>
      <c r="D77" s="3">
        <v>3999222.9939999999</v>
      </c>
      <c r="E77" s="3">
        <v>93.6</v>
      </c>
      <c r="F77" s="1" t="s">
        <v>24</v>
      </c>
      <c r="G77" s="3">
        <v>90.258760664999997</v>
      </c>
      <c r="H77" s="3">
        <v>-5.6760665000000002E-2</v>
      </c>
      <c r="L77" s="3">
        <f>H77</f>
        <v>-5.6760665000000002E-2</v>
      </c>
      <c r="M77" s="3">
        <f>ABS(H77)</f>
        <v>5.6760665000000002E-2</v>
      </c>
    </row>
    <row r="78" spans="1:13">
      <c r="A78" s="1">
        <v>0</v>
      </c>
      <c r="B78" s="1" t="s">
        <v>70</v>
      </c>
      <c r="C78" s="3">
        <v>725748.96799999999</v>
      </c>
      <c r="D78" s="3">
        <v>3996706.352</v>
      </c>
      <c r="E78" s="3">
        <v>90.201999999999998</v>
      </c>
      <c r="F78" s="1" t="s">
        <v>24</v>
      </c>
      <c r="G78" s="3">
        <v>84.432935759200006</v>
      </c>
      <c r="H78" s="3">
        <v>-1.0935759200000001E-2</v>
      </c>
      <c r="L78" s="3">
        <f>H78</f>
        <v>-1.0935759200000001E-2</v>
      </c>
      <c r="M78" s="3">
        <f>ABS(H78)</f>
        <v>1.0935759200000001E-2</v>
      </c>
    </row>
    <row r="79" spans="1:13">
      <c r="A79" s="1">
        <v>0</v>
      </c>
      <c r="B79" s="1" t="s">
        <v>71</v>
      </c>
      <c r="C79" s="3">
        <v>725847.08900000004</v>
      </c>
      <c r="D79" s="3">
        <v>3992123.7110000001</v>
      </c>
      <c r="E79" s="3">
        <v>84.421999999999997</v>
      </c>
      <c r="F79" s="1" t="s">
        <v>24</v>
      </c>
      <c r="G79" s="3">
        <v>110.581415937</v>
      </c>
      <c r="H79" s="3">
        <v>-8.2415936999999995E-2</v>
      </c>
      <c r="L79" s="3">
        <f>H79</f>
        <v>-8.2415936999999995E-2</v>
      </c>
      <c r="M79" s="3">
        <f>ABS(H79)</f>
        <v>8.2415936999999995E-2</v>
      </c>
    </row>
    <row r="80" spans="1:13">
      <c r="A80" s="1">
        <v>0</v>
      </c>
      <c r="B80" s="1" t="s">
        <v>72</v>
      </c>
      <c r="C80" s="3">
        <v>720423.85600000003</v>
      </c>
      <c r="D80" s="3">
        <v>3993716.4180000001</v>
      </c>
      <c r="E80" s="3">
        <v>110.499</v>
      </c>
      <c r="F80" s="1" t="s">
        <v>24</v>
      </c>
      <c r="G80" s="3">
        <v>85.385223745000005</v>
      </c>
      <c r="H80" s="3">
        <v>-5.3223745000000003E-2</v>
      </c>
      <c r="L80" s="3">
        <f>H80</f>
        <v>-5.3223745000000003E-2</v>
      </c>
      <c r="M80" s="3">
        <f>ABS(H80)</f>
        <v>5.3223745000000003E-2</v>
      </c>
    </row>
    <row r="81" spans="1:13">
      <c r="A81" s="1">
        <v>0</v>
      </c>
      <c r="B81" s="1" t="s">
        <v>73</v>
      </c>
      <c r="C81" s="3">
        <v>725465.12300000002</v>
      </c>
      <c r="D81" s="3">
        <v>3991287.7889999999</v>
      </c>
      <c r="E81" s="3">
        <v>85.331999999999994</v>
      </c>
      <c r="F81" s="1" t="s">
        <v>24</v>
      </c>
      <c r="G81" s="3">
        <v>81.755402710699997</v>
      </c>
      <c r="H81" s="3">
        <v>2.5597289299999999E-2</v>
      </c>
      <c r="L81" s="3">
        <f>H81</f>
        <v>2.5597289299999999E-2</v>
      </c>
      <c r="M81" s="3">
        <f>ABS(H81)</f>
        <v>2.5597289299999999E-2</v>
      </c>
    </row>
    <row r="82" spans="1:13">
      <c r="A82" s="1">
        <v>0</v>
      </c>
      <c r="B82" s="1" t="s">
        <v>74</v>
      </c>
      <c r="C82" s="3">
        <v>727138.59400000004</v>
      </c>
      <c r="D82" s="3">
        <v>3993137.023</v>
      </c>
      <c r="E82" s="3">
        <v>81.781000000000006</v>
      </c>
      <c r="F82" s="1" t="s">
        <v>24</v>
      </c>
      <c r="G82" s="3">
        <v>102.59902258699999</v>
      </c>
      <c r="H82" s="3">
        <v>-9.7022586999999993E-2</v>
      </c>
      <c r="L82" s="3">
        <f>H82</f>
        <v>-9.7022586999999993E-2</v>
      </c>
      <c r="M82" s="3">
        <f>ABS(H82)</f>
        <v>9.7022586999999993E-2</v>
      </c>
    </row>
    <row r="83" spans="1:13">
      <c r="A83" s="1">
        <v>0</v>
      </c>
      <c r="B83" s="1" t="s">
        <v>79</v>
      </c>
      <c r="C83" s="3">
        <v>739904.86699999997</v>
      </c>
      <c r="D83" s="3">
        <v>3974275.7069999999</v>
      </c>
      <c r="E83" s="3">
        <v>71.686000000000007</v>
      </c>
      <c r="F83" s="1" t="s">
        <v>24</v>
      </c>
      <c r="G83" s="3">
        <v>70.795060543600002</v>
      </c>
      <c r="H83" s="3">
        <v>-0.1410605436</v>
      </c>
      <c r="L83" s="3">
        <f>H83</f>
        <v>-0.1410605436</v>
      </c>
      <c r="M83" s="3">
        <f>ABS(H83)</f>
        <v>0.1410605436</v>
      </c>
    </row>
    <row r="84" spans="1:13">
      <c r="A84" s="1">
        <v>0</v>
      </c>
      <c r="B84" s="1" t="s">
        <v>80</v>
      </c>
      <c r="C84" s="3">
        <v>737710.61</v>
      </c>
      <c r="D84" s="3">
        <v>3968954.216</v>
      </c>
      <c r="E84" s="3">
        <v>70.653999999999996</v>
      </c>
      <c r="F84" s="1" t="s">
        <v>24</v>
      </c>
      <c r="G84" s="3">
        <v>67.681909774000005</v>
      </c>
      <c r="H84" s="3">
        <v>-0.152909774</v>
      </c>
      <c r="L84" s="3">
        <f>H84</f>
        <v>-0.152909774</v>
      </c>
      <c r="M84" s="3">
        <f>ABS(H84)</f>
        <v>0.152909774</v>
      </c>
    </row>
    <row r="85" spans="1:13">
      <c r="A85" s="1">
        <v>0</v>
      </c>
      <c r="B85" s="1" t="s">
        <v>81</v>
      </c>
      <c r="C85" s="3">
        <v>724775.20499999996</v>
      </c>
      <c r="D85" s="3">
        <v>3951043.8369999998</v>
      </c>
      <c r="E85" s="3">
        <v>67.528999999999996</v>
      </c>
      <c r="F85" s="1" t="s">
        <v>24</v>
      </c>
      <c r="G85" s="3">
        <v>66.523092197599993</v>
      </c>
      <c r="H85" s="3">
        <v>-4.8092197599999997E-2</v>
      </c>
      <c r="L85" s="3">
        <f>H85</f>
        <v>-4.8092197599999997E-2</v>
      </c>
      <c r="M85" s="3">
        <f>ABS(H85)</f>
        <v>4.8092197599999997E-2</v>
      </c>
    </row>
    <row r="86" spans="1:13">
      <c r="A86" s="1">
        <v>0</v>
      </c>
      <c r="B86" s="1" t="s">
        <v>82</v>
      </c>
      <c r="C86" s="3">
        <v>735045.71799999999</v>
      </c>
      <c r="D86" s="3">
        <v>3935262.7519999999</v>
      </c>
      <c r="E86" s="3">
        <v>66.474999999999994</v>
      </c>
      <c r="F86" s="1" t="s">
        <v>24</v>
      </c>
      <c r="G86" s="3">
        <v>66.016255673800003</v>
      </c>
      <c r="H86" s="3">
        <v>-0.4172556738</v>
      </c>
      <c r="L86" s="3">
        <f>H86</f>
        <v>-0.4172556738</v>
      </c>
      <c r="M86" s="3">
        <f>ABS(H86)</f>
        <v>0.4172556738</v>
      </c>
    </row>
    <row r="87" spans="1:13">
      <c r="A87" s="1">
        <v>0</v>
      </c>
      <c r="B87" s="1" t="s">
        <v>83</v>
      </c>
      <c r="C87" s="3">
        <v>741863.86899999995</v>
      </c>
      <c r="D87" s="3">
        <v>3943704.1740000001</v>
      </c>
      <c r="E87" s="3">
        <v>68.528999999999996</v>
      </c>
      <c r="F87" s="1" t="s">
        <v>24</v>
      </c>
      <c r="G87" s="3">
        <v>68.608546629100005</v>
      </c>
      <c r="H87" s="3">
        <v>-7.9546629100000002E-2</v>
      </c>
      <c r="L87" s="3">
        <f>H87</f>
        <v>-7.9546629100000002E-2</v>
      </c>
      <c r="M87" s="3">
        <f>ABS(H87)</f>
        <v>7.9546629100000002E-2</v>
      </c>
    </row>
    <row r="88" spans="1:13">
      <c r="A88" s="1">
        <v>0</v>
      </c>
      <c r="B88" s="1" t="s">
        <v>84</v>
      </c>
      <c r="C88" s="3">
        <v>740090.26800000004</v>
      </c>
      <c r="D88" s="3">
        <v>3975002.108</v>
      </c>
      <c r="E88" s="3">
        <v>71.947999999999993</v>
      </c>
      <c r="F88" s="1" t="s">
        <v>24</v>
      </c>
      <c r="G88" s="3">
        <v>71.996651482399997</v>
      </c>
      <c r="H88" s="3">
        <v>-4.8651482400000001E-2</v>
      </c>
      <c r="L88" s="3">
        <f>H88</f>
        <v>-4.8651482400000001E-2</v>
      </c>
      <c r="M88" s="3">
        <f>ABS(H88)</f>
        <v>4.8651482400000001E-2</v>
      </c>
    </row>
    <row r="89" spans="1:13">
      <c r="A89" s="1">
        <v>0</v>
      </c>
      <c r="B89" s="1" t="s">
        <v>85</v>
      </c>
      <c r="C89" s="3">
        <v>726074.78399999999</v>
      </c>
      <c r="D89" s="3">
        <v>3995093.72</v>
      </c>
      <c r="E89" s="3">
        <v>84.909000000000006</v>
      </c>
      <c r="F89" s="1" t="s">
        <v>24</v>
      </c>
      <c r="G89" s="3">
        <v>84.847366530800002</v>
      </c>
      <c r="H89" s="3">
        <v>6.1633469199999999E-2</v>
      </c>
      <c r="L89" s="3">
        <f>H89</f>
        <v>6.1633469199999999E-2</v>
      </c>
      <c r="M89" s="3">
        <f>ABS(H89)</f>
        <v>6.1633469199999999E-2</v>
      </c>
    </row>
    <row r="90" spans="1:13">
      <c r="A90" s="1">
        <v>0</v>
      </c>
      <c r="B90" s="1" t="s">
        <v>86</v>
      </c>
      <c r="C90" s="3">
        <v>722703.34</v>
      </c>
      <c r="D90" s="3">
        <v>3987670.1140000001</v>
      </c>
      <c r="E90" s="3">
        <v>88.358999999999995</v>
      </c>
      <c r="F90" s="1" t="s">
        <v>24</v>
      </c>
      <c r="G90" s="3">
        <v>88.425032447500001</v>
      </c>
      <c r="H90" s="3">
        <v>-6.6032447499999994E-2</v>
      </c>
      <c r="L90" s="3">
        <f>H90</f>
        <v>-6.6032447499999994E-2</v>
      </c>
      <c r="M90" s="3">
        <f>ABS(H90)</f>
        <v>6.6032447499999994E-2</v>
      </c>
    </row>
    <row r="91" spans="1:13">
      <c r="A91" s="1">
        <v>0</v>
      </c>
      <c r="B91" s="1" t="s">
        <v>91</v>
      </c>
      <c r="C91" s="3">
        <v>725975.196</v>
      </c>
      <c r="D91" s="3">
        <v>3992610.1170000001</v>
      </c>
      <c r="E91" s="3">
        <v>85.700999999999993</v>
      </c>
      <c r="F91" s="1" t="s">
        <v>24</v>
      </c>
      <c r="G91" s="3">
        <v>85.732126663800003</v>
      </c>
      <c r="H91" s="3">
        <v>-3.1126663799999999E-2</v>
      </c>
      <c r="L91" s="3">
        <f>H91</f>
        <v>-3.1126663799999999E-2</v>
      </c>
      <c r="M91" s="3">
        <f>ABS(H91)</f>
        <v>3.1126663799999999E-2</v>
      </c>
    </row>
    <row r="92" spans="1:13" ht="30.75" thickBot="1">
      <c r="G92" s="6"/>
      <c r="H92" s="7" t="s">
        <v>8</v>
      </c>
      <c r="I92" s="4" t="s">
        <v>9</v>
      </c>
      <c r="J92" s="4" t="s">
        <v>10</v>
      </c>
      <c r="K92" s="4" t="s">
        <v>11</v>
      </c>
      <c r="L92" s="16" t="s">
        <v>25</v>
      </c>
    </row>
    <row r="93" spans="1:13">
      <c r="G93" s="8" t="s">
        <v>12</v>
      </c>
      <c r="H93" s="9">
        <f>COUNT(H2:H91)</f>
        <v>90</v>
      </c>
      <c r="I93" s="9">
        <f>COUNT(I2:I91)</f>
        <v>20</v>
      </c>
      <c r="J93" s="9">
        <f>COUNT(J2:J91)</f>
        <v>20</v>
      </c>
      <c r="K93" s="15">
        <f>COUNT(K2:K91)</f>
        <v>29</v>
      </c>
      <c r="L93" s="15">
        <f>COUNT(L2:L91)</f>
        <v>21</v>
      </c>
    </row>
    <row r="94" spans="1:13">
      <c r="G94" s="10" t="s">
        <v>13</v>
      </c>
      <c r="H94" s="10">
        <f>AVERAGE(H2:H91)</f>
        <v>-7.0129496777777772E-2</v>
      </c>
      <c r="I94" s="10">
        <f>AVERAGE(I2:I91)</f>
        <v>-7.2795090635000004E-2</v>
      </c>
      <c r="J94" s="10">
        <f>AVERAGE(J2:J91)</f>
        <v>-7.5466763485000019E-2</v>
      </c>
      <c r="K94" s="13">
        <f>AVERAGE(K2:K91)</f>
        <v>-5.8656559048275866E-2</v>
      </c>
      <c r="L94" s="13">
        <f>AVERAGE(L2:L91)</f>
        <v>-7.835130548571427E-2</v>
      </c>
    </row>
    <row r="95" spans="1:13">
      <c r="G95" s="10" t="s">
        <v>14</v>
      </c>
      <c r="H95" s="10">
        <f>STDEV(H2:H91)</f>
        <v>7.430029822052707E-2</v>
      </c>
      <c r="I95" s="10">
        <f>STDEV(I2:I91)</f>
        <v>4.2118002016906707E-2</v>
      </c>
      <c r="J95" s="10">
        <f>STDEV(J2:J91)</f>
        <v>4.5343360972883578E-2</v>
      </c>
      <c r="K95" s="13">
        <f>STDEV(K2:K91)</f>
        <v>9.1550783311497796E-2</v>
      </c>
      <c r="L95" s="13">
        <f>STDEV(L2:L91)</f>
        <v>9.4320376209890366E-2</v>
      </c>
    </row>
    <row r="96" spans="1:13">
      <c r="G96" s="10" t="s">
        <v>15</v>
      </c>
      <c r="H96" s="10">
        <f>MIN(H2:H91)</f>
        <v>-0.4172556738</v>
      </c>
      <c r="I96" s="10">
        <f>MIN(I2:I91)</f>
        <v>-0.146716914</v>
      </c>
      <c r="J96" s="10">
        <f>MIN(J2:J91)</f>
        <v>-0.1829719621</v>
      </c>
      <c r="K96" s="13">
        <f>MIN(K2:K91)</f>
        <v>-0.32321287230000001</v>
      </c>
      <c r="L96" s="13">
        <f>MIN(L2:L91)</f>
        <v>-0.4172556738</v>
      </c>
    </row>
    <row r="97" spans="7:12">
      <c r="G97" s="10" t="s">
        <v>16</v>
      </c>
      <c r="H97" s="10">
        <f>MAX(H2:H91)</f>
        <v>0.1973882709</v>
      </c>
      <c r="I97" s="10">
        <f>MAX(I2:I91)</f>
        <v>4.5638449999899997E-3</v>
      </c>
      <c r="J97" s="10">
        <f>MAX(J2:J91)</f>
        <v>-3.0372720000000001E-3</v>
      </c>
      <c r="K97" s="13">
        <f>MAX(K2:K91)</f>
        <v>0.1973882709</v>
      </c>
      <c r="L97" s="13">
        <f>MAX(L2:L91)</f>
        <v>6.1633469199999999E-2</v>
      </c>
    </row>
    <row r="98" spans="7:12">
      <c r="G98" s="10" t="s">
        <v>17</v>
      </c>
      <c r="H98" s="10">
        <f>SUMSQ(H2:H91)</f>
        <v>0.93396072274106479</v>
      </c>
      <c r="I98" s="10">
        <f>SUMSQ(I2:I91)</f>
        <v>0.13968710019518429</v>
      </c>
      <c r="J98" s="10">
        <f>SUMSQ(J2:J91)</f>
        <v>0.15296903512004587</v>
      </c>
      <c r="K98" s="13">
        <f>SUMSQ(K2:K91)</f>
        <v>0.33446045156069937</v>
      </c>
      <c r="L98" s="13">
        <f>SUMSQ(L2:L91)</f>
        <v>0.30684413586513515</v>
      </c>
    </row>
    <row r="99" spans="7:12">
      <c r="G99" s="10" t="s">
        <v>18</v>
      </c>
      <c r="H99" s="5">
        <f>SQRT(H98/H93)</f>
        <v>0.10186923659176803</v>
      </c>
      <c r="I99" s="5">
        <f>SQRT(I98/I93)</f>
        <v>8.3572453654055259E-2</v>
      </c>
      <c r="J99" s="5">
        <f>SQRT(J98/J93)</f>
        <v>8.7455427252985815E-2</v>
      </c>
      <c r="K99" s="12">
        <f>SQRT(K98/K93)</f>
        <v>0.10739236015347861</v>
      </c>
      <c r="L99" s="12">
        <f>SQRT(L98/L93)</f>
        <v>0.12087855689652896</v>
      </c>
    </row>
    <row r="100" spans="7:12">
      <c r="G100" s="10" t="s">
        <v>19</v>
      </c>
      <c r="H100" s="10">
        <f>H99*1.96</f>
        <v>0.19966370371986533</v>
      </c>
      <c r="I100" s="10">
        <f>I99*1.96</f>
        <v>0.16380200916194831</v>
      </c>
      <c r="J100" s="10">
        <f>J99*1.96</f>
        <v>0.17141263741585219</v>
      </c>
      <c r="K100" s="13">
        <f>K99*1.96</f>
        <v>0.21048902590081808</v>
      </c>
      <c r="L100" s="13">
        <f>L99*1.96</f>
        <v>0.23692197151719677</v>
      </c>
    </row>
    <row r="101" spans="7:12">
      <c r="G101" s="11" t="s">
        <v>23</v>
      </c>
      <c r="H101" s="11">
        <f>PERCENTILE(M2:M91,0.95)</f>
        <v>0.18916524518499997</v>
      </c>
      <c r="I101" s="11">
        <f>PERCENTILE(M22:M41,0.95)</f>
        <v>0.13332734648</v>
      </c>
      <c r="J101" s="11">
        <f>PERCENTILE(M2:M21,0.95)</f>
        <v>0.14555119106500003</v>
      </c>
      <c r="K101" s="14">
        <f>PERCENTILE(M42:M70,0.95)</f>
        <v>0.19687405654000001</v>
      </c>
      <c r="L101" s="14">
        <f>PERCENTILE(M71:M91,0.95)</f>
        <v>0.152909774</v>
      </c>
    </row>
  </sheetData>
  <sortState ref="A2:M101">
    <sortCondition ref="F1"/>
  </sortState>
  <conditionalFormatting sqref="H99:L99 H2:H91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2015-08-04T19:05:02Z</dcterms:modified>
</cp:coreProperties>
</file>