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30" windowWidth="18330" windowHeight="10830" tabRatio="594"/>
  </bookViews>
  <sheets>
    <sheet name="drape_ctl2" sheetId="1" r:id="rId1"/>
  </sheets>
  <definedNames>
    <definedName name="_xlnm.Database">drape_ctl2!$A$1:$H$28</definedName>
  </definedNames>
  <calcPr calcId="125725"/>
</workbook>
</file>

<file path=xl/calcChain.xml><?xml version="1.0" encoding="utf-8"?>
<calcChain xmlns="http://schemas.openxmlformats.org/spreadsheetml/2006/main">
  <c r="J25" i="1"/>
  <c r="J26"/>
  <c r="I25"/>
  <c r="I26"/>
  <c r="I21"/>
  <c r="I22"/>
  <c r="I23"/>
  <c r="I24"/>
  <c r="I27"/>
  <c r="I28"/>
  <c r="I15"/>
  <c r="I16"/>
  <c r="I17"/>
  <c r="I18"/>
  <c r="I19"/>
  <c r="I20"/>
  <c r="I2"/>
  <c r="I3"/>
  <c r="I4"/>
  <c r="I5"/>
  <c r="I6"/>
  <c r="I7"/>
  <c r="I8"/>
  <c r="I9"/>
  <c r="I10"/>
  <c r="I11"/>
  <c r="H35"/>
  <c r="H34"/>
  <c r="H33"/>
  <c r="H32"/>
  <c r="H31"/>
  <c r="H30"/>
  <c r="J20"/>
  <c r="J14"/>
  <c r="J8"/>
  <c r="I14"/>
  <c r="J2"/>
  <c r="J15"/>
  <c r="J9"/>
  <c r="J21"/>
  <c r="J3"/>
  <c r="J16"/>
  <c r="J10"/>
  <c r="J22"/>
  <c r="J4"/>
  <c r="J17"/>
  <c r="J11"/>
  <c r="J23"/>
  <c r="J5"/>
  <c r="J24"/>
  <c r="J6"/>
  <c r="J18"/>
  <c r="J12"/>
  <c r="J27"/>
  <c r="J7"/>
  <c r="J19"/>
  <c r="J13"/>
  <c r="J28"/>
  <c r="I12"/>
  <c r="I13"/>
  <c r="I38" l="1"/>
  <c r="I31"/>
  <c r="I35"/>
  <c r="H38"/>
  <c r="I30"/>
  <c r="I32"/>
  <c r="I33"/>
  <c r="I34"/>
  <c r="H36" l="1"/>
  <c r="H37" s="1"/>
  <c r="I36" l="1"/>
  <c r="I37" s="1"/>
</calcChain>
</file>

<file path=xl/sharedStrings.xml><?xml version="1.0" encoding="utf-8"?>
<sst xmlns="http://schemas.openxmlformats.org/spreadsheetml/2006/main" count="21" uniqueCount="20">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</sst>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pane xSplit="6" ySplit="1" topLeftCell="G11" activePane="bottomRight" state="frozenSplit"/>
      <selection pane="topRight" activeCell="F1" sqref="F1"/>
      <selection pane="bottomLeft" activeCell="C2" sqref="C2"/>
      <selection pane="bottomRight" activeCell="K36" sqref="K36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</cols>
  <sheetData>
    <row r="1" spans="1:10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18</v>
      </c>
    </row>
    <row r="2" spans="1:10">
      <c r="A2" s="1">
        <v>0</v>
      </c>
      <c r="B2" s="1"/>
      <c r="C2" s="3">
        <v>748785.527</v>
      </c>
      <c r="D2" s="3">
        <v>4021893.78</v>
      </c>
      <c r="E2" s="3">
        <v>81.477000000000004</v>
      </c>
      <c r="G2" s="3">
        <v>81.600999999999999</v>
      </c>
      <c r="H2" s="3">
        <v>0.124</v>
      </c>
      <c r="I2" s="3">
        <f t="shared" ref="I2:I8" si="0">H2</f>
        <v>0.124</v>
      </c>
      <c r="J2" s="3">
        <f t="shared" ref="J2:J28" si="1">ABS(H2)</f>
        <v>0.124</v>
      </c>
    </row>
    <row r="3" spans="1:10">
      <c r="A3" s="1">
        <v>0</v>
      </c>
      <c r="B3" s="1"/>
      <c r="C3" s="3">
        <v>745053.77399999998</v>
      </c>
      <c r="D3" s="3">
        <v>4028959.9029999999</v>
      </c>
      <c r="E3" s="3">
        <v>127.483</v>
      </c>
      <c r="G3" s="3">
        <v>127.532</v>
      </c>
      <c r="H3" s="3">
        <v>4.9000000000000002E-2</v>
      </c>
      <c r="I3" s="3">
        <f t="shared" si="0"/>
        <v>4.9000000000000002E-2</v>
      </c>
      <c r="J3" s="3">
        <f t="shared" si="1"/>
        <v>4.9000000000000002E-2</v>
      </c>
    </row>
    <row r="4" spans="1:10">
      <c r="A4" s="1">
        <v>0</v>
      </c>
      <c r="B4" s="1"/>
      <c r="C4" s="3">
        <v>742382.79500000004</v>
      </c>
      <c r="D4" s="3">
        <v>4017271.9840000002</v>
      </c>
      <c r="E4" s="3">
        <v>106.261</v>
      </c>
      <c r="G4" s="3">
        <v>106.142</v>
      </c>
      <c r="H4" s="3">
        <v>-0.11899999999999999</v>
      </c>
      <c r="I4" s="3">
        <f t="shared" si="0"/>
        <v>-0.11899999999999999</v>
      </c>
      <c r="J4" s="3">
        <f t="shared" si="1"/>
        <v>0.11899999999999999</v>
      </c>
    </row>
    <row r="5" spans="1:10">
      <c r="A5" s="1">
        <v>0</v>
      </c>
      <c r="B5" s="1"/>
      <c r="C5" s="3">
        <v>732483.31700000004</v>
      </c>
      <c r="D5" s="3">
        <v>4003034.7390000001</v>
      </c>
      <c r="E5" s="3">
        <v>82.391999999999996</v>
      </c>
      <c r="G5" s="3">
        <v>82.385999999999996</v>
      </c>
      <c r="H5" s="3">
        <v>-6.0000000000000001E-3</v>
      </c>
      <c r="I5" s="3">
        <f t="shared" si="0"/>
        <v>-6.0000000000000001E-3</v>
      </c>
      <c r="J5" s="3">
        <f t="shared" si="1"/>
        <v>6.0000000000000001E-3</v>
      </c>
    </row>
    <row r="6" spans="1:10">
      <c r="A6" s="1">
        <v>0</v>
      </c>
      <c r="B6" s="1"/>
      <c r="C6" s="3">
        <v>740324.83499999996</v>
      </c>
      <c r="D6" s="3">
        <v>3998695.5150000001</v>
      </c>
      <c r="E6" s="3">
        <v>75.896000000000001</v>
      </c>
      <c r="G6" s="3">
        <v>75.906999999999996</v>
      </c>
      <c r="H6" s="3">
        <v>1.0999999999999999E-2</v>
      </c>
      <c r="I6" s="3">
        <f t="shared" si="0"/>
        <v>1.0999999999999999E-2</v>
      </c>
      <c r="J6" s="3">
        <f t="shared" si="1"/>
        <v>1.0999999999999999E-2</v>
      </c>
    </row>
    <row r="7" spans="1:10">
      <c r="A7" s="1">
        <v>0</v>
      </c>
      <c r="B7" s="1"/>
      <c r="C7" s="3">
        <v>725867.63399999996</v>
      </c>
      <c r="D7" s="3">
        <v>3995536.7250000001</v>
      </c>
      <c r="E7" s="3">
        <v>94.915999999999997</v>
      </c>
      <c r="G7" s="3">
        <v>94.831000000000003</v>
      </c>
      <c r="H7" s="3">
        <v>-8.5000000000000006E-2</v>
      </c>
      <c r="I7" s="3">
        <f t="shared" si="0"/>
        <v>-8.5000000000000006E-2</v>
      </c>
      <c r="J7" s="3">
        <f t="shared" si="1"/>
        <v>8.5000000000000006E-2</v>
      </c>
    </row>
    <row r="8" spans="1:10">
      <c r="A8" s="1">
        <v>0</v>
      </c>
      <c r="B8" s="1"/>
      <c r="C8" s="3">
        <v>730598.62800000003</v>
      </c>
      <c r="D8" s="3">
        <v>3989152.2429999998</v>
      </c>
      <c r="E8" s="3">
        <v>77.066999999999993</v>
      </c>
      <c r="G8" s="3">
        <v>77.09</v>
      </c>
      <c r="H8" s="3">
        <v>2.3E-2</v>
      </c>
      <c r="I8" s="3">
        <f t="shared" si="0"/>
        <v>2.3E-2</v>
      </c>
      <c r="J8" s="3">
        <f t="shared" si="1"/>
        <v>2.3E-2</v>
      </c>
    </row>
    <row r="9" spans="1:10">
      <c r="A9" s="1">
        <v>0</v>
      </c>
      <c r="B9" s="1"/>
      <c r="C9" s="3">
        <v>743686.90899999999</v>
      </c>
      <c r="D9" s="3">
        <v>3984740.1669999999</v>
      </c>
      <c r="E9" s="3">
        <v>72.575000000000003</v>
      </c>
      <c r="G9" s="3">
        <v>72.56</v>
      </c>
      <c r="H9" s="3">
        <v>-1.4999999999999999E-2</v>
      </c>
      <c r="I9" s="3">
        <f t="shared" ref="I9:I14" si="2">H9</f>
        <v>-1.4999999999999999E-2</v>
      </c>
      <c r="J9" s="3">
        <f t="shared" si="1"/>
        <v>1.4999999999999999E-2</v>
      </c>
    </row>
    <row r="10" spans="1:10">
      <c r="A10" s="1">
        <v>0</v>
      </c>
      <c r="B10" s="1"/>
      <c r="C10" s="3">
        <v>732781.745</v>
      </c>
      <c r="D10" s="3">
        <v>3965563.0460000001</v>
      </c>
      <c r="E10" s="3">
        <v>69.385000000000005</v>
      </c>
      <c r="G10" s="3">
        <v>69.513999999999996</v>
      </c>
      <c r="H10" s="3">
        <v>0.129</v>
      </c>
      <c r="I10" s="3">
        <f t="shared" si="2"/>
        <v>0.129</v>
      </c>
      <c r="J10" s="3">
        <f t="shared" si="1"/>
        <v>0.129</v>
      </c>
    </row>
    <row r="11" spans="1:10">
      <c r="A11" s="1">
        <v>0</v>
      </c>
      <c r="B11" s="1"/>
      <c r="C11" s="3">
        <v>739129.04799999995</v>
      </c>
      <c r="D11" s="3">
        <v>3975040.7370000002</v>
      </c>
      <c r="E11" s="3">
        <v>71.504000000000005</v>
      </c>
      <c r="G11" s="3">
        <v>71.620999999999995</v>
      </c>
      <c r="H11" s="3">
        <v>0.11700000000000001</v>
      </c>
      <c r="I11" s="3">
        <f t="shared" si="2"/>
        <v>0.11700000000000001</v>
      </c>
      <c r="J11" s="3">
        <f t="shared" si="1"/>
        <v>0.11700000000000001</v>
      </c>
    </row>
    <row r="12" spans="1:10">
      <c r="A12" s="1">
        <v>0</v>
      </c>
      <c r="B12" s="1"/>
      <c r="C12" s="3">
        <v>742100.81900000002</v>
      </c>
      <c r="D12" s="3">
        <v>3960328.9920000001</v>
      </c>
      <c r="E12" s="3">
        <v>69.176000000000002</v>
      </c>
      <c r="G12" s="3">
        <v>69.28</v>
      </c>
      <c r="H12" s="3">
        <v>0.104</v>
      </c>
      <c r="I12" s="3">
        <f t="shared" si="2"/>
        <v>0.104</v>
      </c>
      <c r="J12" s="3">
        <f t="shared" si="1"/>
        <v>0.104</v>
      </c>
    </row>
    <row r="13" spans="1:10">
      <c r="A13" s="1">
        <v>0</v>
      </c>
      <c r="B13" s="1"/>
      <c r="C13" s="3">
        <v>735095.201</v>
      </c>
      <c r="D13" s="3">
        <v>3934653.4909999999</v>
      </c>
      <c r="E13" s="3">
        <v>65.793000000000006</v>
      </c>
      <c r="G13" s="3">
        <v>65.683000000000007</v>
      </c>
      <c r="H13" s="3">
        <v>-0.11</v>
      </c>
      <c r="I13" s="3">
        <f t="shared" si="2"/>
        <v>-0.11</v>
      </c>
      <c r="J13" s="3">
        <f t="shared" si="1"/>
        <v>0.11</v>
      </c>
    </row>
    <row r="14" spans="1:10">
      <c r="A14" s="1">
        <v>0</v>
      </c>
      <c r="B14" s="1"/>
      <c r="C14" s="3">
        <v>742100.83100000001</v>
      </c>
      <c r="D14" s="3">
        <v>3929182.409</v>
      </c>
      <c r="E14" s="3">
        <v>66.453999999999994</v>
      </c>
      <c r="G14" s="3">
        <v>66.358000000000004</v>
      </c>
      <c r="H14" s="3">
        <v>-9.6000000000000002E-2</v>
      </c>
      <c r="I14" s="3">
        <f t="shared" si="2"/>
        <v>-9.6000000000000002E-2</v>
      </c>
      <c r="J14" s="3">
        <f t="shared" si="1"/>
        <v>9.6000000000000002E-2</v>
      </c>
    </row>
    <row r="15" spans="1:10">
      <c r="A15" s="1">
        <v>0</v>
      </c>
      <c r="B15" s="1"/>
      <c r="C15" s="3">
        <v>725642.78099999996</v>
      </c>
      <c r="D15" s="3">
        <v>3968793.3229999999</v>
      </c>
      <c r="E15" s="3">
        <v>72.576999999999998</v>
      </c>
      <c r="G15" s="3">
        <v>72.555999999999997</v>
      </c>
      <c r="H15" s="3">
        <v>-2.1000000000000001E-2</v>
      </c>
      <c r="I15" s="3">
        <f t="shared" ref="I15:I28" si="3">H15</f>
        <v>-2.1000000000000001E-2</v>
      </c>
      <c r="J15" s="3">
        <f t="shared" si="1"/>
        <v>2.1000000000000001E-2</v>
      </c>
    </row>
    <row r="16" spans="1:10">
      <c r="A16" s="1">
        <v>0</v>
      </c>
      <c r="B16" s="1"/>
      <c r="C16" s="3">
        <v>732781.745</v>
      </c>
      <c r="D16" s="3">
        <v>3965563.0460000001</v>
      </c>
      <c r="E16" s="3">
        <v>69.385000000000005</v>
      </c>
      <c r="G16" s="3">
        <v>69.382999999999996</v>
      </c>
      <c r="H16" s="3">
        <v>-2E-3</v>
      </c>
      <c r="I16" s="3">
        <f t="shared" si="3"/>
        <v>-2E-3</v>
      </c>
      <c r="J16" s="3">
        <f t="shared" si="1"/>
        <v>2E-3</v>
      </c>
    </row>
    <row r="17" spans="1:10">
      <c r="A17" s="1">
        <v>0</v>
      </c>
      <c r="B17" s="1"/>
      <c r="C17" s="3">
        <v>725234.26800000004</v>
      </c>
      <c r="D17" s="3">
        <v>3958719.4589999998</v>
      </c>
      <c r="E17" s="3">
        <v>68.984999999999999</v>
      </c>
      <c r="G17" s="3">
        <v>68.956999999999994</v>
      </c>
      <c r="H17" s="3">
        <v>-2.8000000000000001E-2</v>
      </c>
      <c r="I17" s="3">
        <f t="shared" si="3"/>
        <v>-2.8000000000000001E-2</v>
      </c>
      <c r="J17" s="3">
        <f t="shared" si="1"/>
        <v>2.8000000000000001E-2</v>
      </c>
    </row>
    <row r="18" spans="1:10">
      <c r="A18" s="1">
        <v>0</v>
      </c>
      <c r="B18" s="1"/>
      <c r="C18" s="3">
        <v>726304.67700000003</v>
      </c>
      <c r="D18" s="3">
        <v>3945551.2390000001</v>
      </c>
      <c r="E18" s="3">
        <v>67.177999999999997</v>
      </c>
      <c r="G18" s="3">
        <v>67.099000000000004</v>
      </c>
      <c r="H18" s="3">
        <v>-7.9000000000000001E-2</v>
      </c>
      <c r="I18" s="3">
        <f t="shared" si="3"/>
        <v>-7.9000000000000001E-2</v>
      </c>
      <c r="J18" s="3">
        <f t="shared" si="1"/>
        <v>7.9000000000000001E-2</v>
      </c>
    </row>
    <row r="19" spans="1:10">
      <c r="A19" s="1">
        <v>0</v>
      </c>
      <c r="B19" s="1"/>
      <c r="C19" s="3">
        <v>726396.86199999996</v>
      </c>
      <c r="D19" s="3">
        <v>3936191.557</v>
      </c>
      <c r="E19" s="3">
        <v>66.462999999999994</v>
      </c>
      <c r="G19" s="3">
        <v>66.427999999999997</v>
      </c>
      <c r="H19" s="3">
        <v>-3.5000000000000003E-2</v>
      </c>
      <c r="I19" s="3">
        <f t="shared" si="3"/>
        <v>-3.5000000000000003E-2</v>
      </c>
      <c r="J19" s="3">
        <f t="shared" si="1"/>
        <v>3.5000000000000003E-2</v>
      </c>
    </row>
    <row r="20" spans="1:10">
      <c r="A20" s="1">
        <v>0</v>
      </c>
      <c r="B20" s="1"/>
      <c r="C20" s="3">
        <v>724984.11600000004</v>
      </c>
      <c r="D20" s="3">
        <v>3927745.1009999998</v>
      </c>
      <c r="E20" s="3">
        <v>65.128</v>
      </c>
      <c r="G20" s="3">
        <v>65.188999999999993</v>
      </c>
      <c r="H20" s="3">
        <v>6.0999999999999999E-2</v>
      </c>
      <c r="I20" s="3">
        <f t="shared" si="3"/>
        <v>6.0999999999999999E-2</v>
      </c>
      <c r="J20" s="3">
        <f t="shared" si="1"/>
        <v>6.0999999999999999E-2</v>
      </c>
    </row>
    <row r="21" spans="1:10">
      <c r="A21" s="1">
        <v>0</v>
      </c>
      <c r="B21" s="1"/>
      <c r="C21" s="3">
        <v>716135.299</v>
      </c>
      <c r="D21" s="3">
        <v>3981179.3530000001</v>
      </c>
      <c r="E21" s="3">
        <v>112.405</v>
      </c>
      <c r="G21" s="3">
        <v>112.461</v>
      </c>
      <c r="H21" s="3">
        <v>5.6000000000000001E-2</v>
      </c>
      <c r="I21" s="3">
        <f t="shared" si="3"/>
        <v>5.6000000000000001E-2</v>
      </c>
      <c r="J21" s="3">
        <f t="shared" si="1"/>
        <v>5.6000000000000001E-2</v>
      </c>
    </row>
    <row r="22" spans="1:10">
      <c r="A22" s="1">
        <v>0</v>
      </c>
      <c r="B22" s="1"/>
      <c r="C22" s="3">
        <v>711472.98300000001</v>
      </c>
      <c r="D22" s="3">
        <v>3956554.7609999999</v>
      </c>
      <c r="E22" s="3">
        <v>72.486000000000004</v>
      </c>
      <c r="G22" s="3">
        <v>72.555000000000007</v>
      </c>
      <c r="H22" s="3">
        <v>6.9000000000000006E-2</v>
      </c>
      <c r="I22" s="3">
        <f t="shared" si="3"/>
        <v>6.9000000000000006E-2</v>
      </c>
      <c r="J22" s="3">
        <f t="shared" si="1"/>
        <v>6.9000000000000006E-2</v>
      </c>
    </row>
    <row r="23" spans="1:10">
      <c r="A23" s="1">
        <v>0</v>
      </c>
      <c r="B23" s="1"/>
      <c r="C23" s="3">
        <v>712127.64099999995</v>
      </c>
      <c r="D23" s="3">
        <v>3941589.8960000002</v>
      </c>
      <c r="E23" s="3">
        <v>93.542000000000002</v>
      </c>
      <c r="G23" s="3">
        <v>93.56</v>
      </c>
      <c r="H23" s="3">
        <v>1.7999999999999999E-2</v>
      </c>
      <c r="I23" s="3">
        <f t="shared" si="3"/>
        <v>1.7999999999999999E-2</v>
      </c>
      <c r="J23" s="3">
        <f t="shared" si="1"/>
        <v>1.7999999999999999E-2</v>
      </c>
    </row>
    <row r="24" spans="1:10">
      <c r="A24" s="1">
        <v>0</v>
      </c>
      <c r="B24" s="1"/>
      <c r="C24" s="3">
        <v>710797.88899999997</v>
      </c>
      <c r="D24" s="3">
        <v>3925466.05</v>
      </c>
      <c r="E24" s="3">
        <v>75.864999999999995</v>
      </c>
      <c r="G24" s="3">
        <v>75.721000000000004</v>
      </c>
      <c r="H24" s="3">
        <v>-0.14399999999999999</v>
      </c>
      <c r="I24" s="3">
        <f t="shared" si="3"/>
        <v>-0.14399999999999999</v>
      </c>
      <c r="J24" s="3">
        <f t="shared" si="1"/>
        <v>0.14399999999999999</v>
      </c>
    </row>
    <row r="25" spans="1:10">
      <c r="A25" s="1">
        <v>0</v>
      </c>
      <c r="B25" s="1"/>
      <c r="C25" s="3">
        <v>739707.995</v>
      </c>
      <c r="D25" s="3">
        <v>4022484.517</v>
      </c>
      <c r="E25" s="3">
        <v>116.075</v>
      </c>
      <c r="G25" s="3">
        <v>116.07299999999999</v>
      </c>
      <c r="H25" s="3">
        <v>-2E-3</v>
      </c>
      <c r="I25" s="3">
        <f t="shared" si="3"/>
        <v>-2E-3</v>
      </c>
      <c r="J25" s="3">
        <f t="shared" si="1"/>
        <v>2E-3</v>
      </c>
    </row>
    <row r="26" spans="1:10">
      <c r="A26" s="1">
        <v>0</v>
      </c>
      <c r="B26" s="1"/>
      <c r="C26" s="3">
        <v>731201.21200000006</v>
      </c>
      <c r="D26" s="3">
        <v>4012588.4589999998</v>
      </c>
      <c r="E26" s="3">
        <v>112.13</v>
      </c>
      <c r="G26" s="3">
        <v>112.134</v>
      </c>
      <c r="H26" s="3">
        <v>4.0000000000000001E-3</v>
      </c>
      <c r="I26" s="3">
        <f t="shared" si="3"/>
        <v>4.0000000000000001E-3</v>
      </c>
      <c r="J26" s="3">
        <f t="shared" si="1"/>
        <v>4.0000000000000001E-3</v>
      </c>
    </row>
    <row r="27" spans="1:10">
      <c r="A27" s="1">
        <v>0</v>
      </c>
      <c r="B27" s="1"/>
      <c r="C27" s="3">
        <v>720399.23499999999</v>
      </c>
      <c r="D27" s="3">
        <v>4002886.3659999999</v>
      </c>
      <c r="E27" s="3">
        <v>112.29</v>
      </c>
      <c r="G27" s="3">
        <v>112.29</v>
      </c>
      <c r="H27" s="3">
        <v>0</v>
      </c>
      <c r="I27" s="3">
        <f t="shared" si="3"/>
        <v>0</v>
      </c>
      <c r="J27" s="3">
        <f t="shared" si="1"/>
        <v>0</v>
      </c>
    </row>
    <row r="28" spans="1:10">
      <c r="A28" s="1">
        <v>0</v>
      </c>
      <c r="B28" s="1"/>
      <c r="C28" s="3">
        <v>714073.924</v>
      </c>
      <c r="D28" s="3">
        <v>3989238.81</v>
      </c>
      <c r="E28" s="3">
        <v>155.73400000000001</v>
      </c>
      <c r="G28" s="3">
        <v>155.72999999999999</v>
      </c>
      <c r="H28" s="3">
        <v>-4.0000000000000001E-3</v>
      </c>
      <c r="I28" s="3">
        <f t="shared" si="3"/>
        <v>-4.0000000000000001E-3</v>
      </c>
      <c r="J28" s="3">
        <f t="shared" si="1"/>
        <v>4.0000000000000001E-3</v>
      </c>
    </row>
    <row r="29" spans="1:10" ht="30.75" thickBot="1">
      <c r="G29" s="6"/>
      <c r="H29" s="7" t="s">
        <v>8</v>
      </c>
      <c r="I29" s="16" t="s">
        <v>9</v>
      </c>
    </row>
    <row r="30" spans="1:10">
      <c r="G30" s="8" t="s">
        <v>10</v>
      </c>
      <c r="H30" s="9">
        <f>COUNT(H2:H28)</f>
        <v>27</v>
      </c>
      <c r="I30" s="15">
        <f>COUNT(I2:I28)</f>
        <v>27</v>
      </c>
    </row>
    <row r="31" spans="1:10">
      <c r="G31" s="10" t="s">
        <v>11</v>
      </c>
      <c r="H31" s="10">
        <f>AVERAGE(H2:H28)</f>
        <v>7.0370370370370226E-4</v>
      </c>
      <c r="I31" s="13">
        <f>AVERAGE(I2:I28)</f>
        <v>7.0370370370370226E-4</v>
      </c>
    </row>
    <row r="32" spans="1:10">
      <c r="G32" s="10" t="s">
        <v>12</v>
      </c>
      <c r="H32" s="10">
        <f>STDEV(H2:H28)</f>
        <v>7.4403171362730974E-2</v>
      </c>
      <c r="I32" s="13">
        <f>STDEV(I2:I28)</f>
        <v>7.4403171362730974E-2</v>
      </c>
    </row>
    <row r="33" spans="7:9">
      <c r="G33" s="10" t="s">
        <v>13</v>
      </c>
      <c r="H33" s="10">
        <f>MIN(H2:H28)</f>
        <v>-0.14399999999999999</v>
      </c>
      <c r="I33" s="13">
        <f>MIN(I2:I28)</f>
        <v>-0.14399999999999999</v>
      </c>
    </row>
    <row r="34" spans="7:9">
      <c r="G34" s="10" t="s">
        <v>14</v>
      </c>
      <c r="H34" s="10">
        <f>MAX(H2:H28)</f>
        <v>0.129</v>
      </c>
      <c r="I34" s="13">
        <f>MAX(I2:I28)</f>
        <v>0.129</v>
      </c>
    </row>
    <row r="35" spans="7:9">
      <c r="G35" s="10" t="s">
        <v>15</v>
      </c>
      <c r="H35" s="10">
        <f>SUMSQ(H2:H28)</f>
        <v>0.14394500000000002</v>
      </c>
      <c r="I35" s="13">
        <f>SUMSQ(I2:I28)</f>
        <v>0.14394500000000002</v>
      </c>
    </row>
    <row r="36" spans="7:9">
      <c r="G36" s="10" t="s">
        <v>16</v>
      </c>
      <c r="H36" s="5">
        <f>SQRT(H35/H30)</f>
        <v>7.3015726362861702E-2</v>
      </c>
      <c r="I36" s="12">
        <f>SQRT(I35/I30)</f>
        <v>7.3015726362861702E-2</v>
      </c>
    </row>
    <row r="37" spans="7:9">
      <c r="G37" s="10" t="s">
        <v>17</v>
      </c>
      <c r="H37" s="10">
        <f>H36*1.96</f>
        <v>0.14311082367120892</v>
      </c>
      <c r="I37" s="13">
        <f>I36*1.96</f>
        <v>0.14311082367120892</v>
      </c>
    </row>
    <row r="38" spans="7:9">
      <c r="G38" s="11" t="s">
        <v>19</v>
      </c>
      <c r="H38" s="11">
        <f>PERCENTILE(J2:J28,0.95)</f>
        <v>0.1275</v>
      </c>
      <c r="I38" s="14">
        <f>PERCENTILE(J2:J28,0.95)</f>
        <v>0.1275</v>
      </c>
    </row>
  </sheetData>
  <sortState ref="A2:M91">
    <sortCondition ref="F1"/>
  </sortState>
  <conditionalFormatting sqref="H36:I36 H2:H28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2015-05-18T21:32:54Z</dcterms:modified>
</cp:coreProperties>
</file>