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<sst xmlns="http://schemas.openxmlformats.org/spreadsheetml/2006/main" count="144" uniqueCount="120">
  <si>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</si>
  <si>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</si>
  <si>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</si>
  <si>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</si>
  <si>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</si>
  <si>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</si>
  <si>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</si>
  <si>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</si>
  <si>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</si>
  <si>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</si>
  <si>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</si>
  <si>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</si>
  <si>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</si>
  <si>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</si>
  <si>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</si>
  <si>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</si>
  <si>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</si>
  <si>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</si>
  <si>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</si>
  <si>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</si>
  <si>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</si>
  <si>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</si>
  <si>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</si>
  <si>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</si>
  <si>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</si>
  <si>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</si>
  <si>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</si>
  <si>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</si>
  <si>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</si>
  <si>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</si>
  <si>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</si>
  <si>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</si>
  <si>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</si>
  <si>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</si>
  <si>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</si>
  <si>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</si>
  <si>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</si>
  <si>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</si>
  <si>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</si>
  <si>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</si>
  <si>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</si>
  <si>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</si>
  <si>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</si>
  <si>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</si>
  <si>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</si>
  <si>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</si>
  <si>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</si>
  <si>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</si>
  <si>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</si>
  <si>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</si>
  <si>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</si>
  <si>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</si>
  <si>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</si>
  <si>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</si>
  <si>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</si>
  <si>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</si>
  <si>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</si>
  <si>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</si>
  <si>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</si>
  <si>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</si>
  <si>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</si>
  <si>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</si>
  <si>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</si>
  <si>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</si>
  <si>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</si>
  <si>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</si>
  <si>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</si>
  <si>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</si>
  <si>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</si>
  <si>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</si>
  <si>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</si>
  <si>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</si>
  <si>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</si>
  <si>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</si>
  <si>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</si>
  <si>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</si>
  <si>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</si>
  <si>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</si>
  <si>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</si>
  <si>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</si>
  <si>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</si>
  <si>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</si>
  <si>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</si>
  <si>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</si>
  <si>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</si>
  <si>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</si>
  <si>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</si>
  <si>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</si>
  <si>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</si>
  <si>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</si>
  <si>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</si>
  <si>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</si>
  <si>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</si>
  <si>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</si>
  <si>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</si>
  <si>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</si>
  <si>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</si>
  <si>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</si>
  <si>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</si>
  <si>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</si>
  <si>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</si>
  <si>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</si>
  <si>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</si>
  <si>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</si>
  <si>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</si>
  <si>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</si>
  <si>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</si>
  <si>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</si>
  <si>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</si>
  <si>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240</t>
  </si>
  <si>
    <t>GR3-5</t>
  </si>
  <si>
    <t>km/WPT</t>
  </si>
  <si>
    <t>170511_216_16003800_11</t>
  </si>
  <si>
    <t>LIGHT TURBULANCE THROUGHOUT FLIGHT</t>
  </si>
  <si>
    <t>AP1.5TB#02</t>
  </si>
  <si>
    <t>Unit#50511m</t>
  </si>
  <si>
    <t>Will1</t>
  </si>
  <si>
    <t>Will_x</t>
  </si>
  <si>
    <t>off track wpt 144 RF called -- reflown lift 170513_216_16003800_13</t>
  </si>
  <si>
    <t>RF on line 93 others okay js 5/26/17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</si>
</sst>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34" borderId="62" xfId="0" applyNumberFormat="1" applyFont="1" applyFill="1" applyBorder="1" applyAlignment="1" applyProtection="1">
      <alignment horizontal="left" vertical="center"/>
      <protection locked="0"/>
    </xf>
    <xf numFmtId="0" fontId="4" fillId="34" borderId="63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NumberFormat="1" applyFont="1" applyFill="1" applyBorder="1" applyAlignment="1" applyProtection="1">
      <alignment horizontal="left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2" sqref="P22:Y22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3" t="s">
        <v>46</v>
      </c>
      <c r="K2" s="244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92</v>
      </c>
      <c r="K3" s="148"/>
      <c r="L3" s="182">
        <v>0.7534722222222222</v>
      </c>
      <c r="M3" s="183"/>
      <c r="N3" s="31">
        <v>224.9</v>
      </c>
      <c r="O3" s="8" t="s">
        <v>92</v>
      </c>
      <c r="P3" s="182">
        <v>0.9166666666666666</v>
      </c>
      <c r="Q3" s="183"/>
      <c r="R3" s="184">
        <v>228.4</v>
      </c>
      <c r="S3" s="185"/>
      <c r="T3" s="15">
        <f>IF(P3="","",IF(P3&lt;L3,P3+1,P3)-L3)</f>
        <v>0.16319444444444442</v>
      </c>
      <c r="U3" s="89">
        <f>IF(T3="","",(INT(((INT(T3*1440+1/60))+7)/15)*15)/60)</f>
        <v>4</v>
      </c>
      <c r="V3" s="49">
        <f>IF(R3="","",R3-N3)</f>
        <v>3.5</v>
      </c>
      <c r="W3" s="210" t="s">
        <v>98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91</v>
      </c>
      <c r="B7" s="177"/>
      <c r="C7" s="267" t="s">
        <v>90</v>
      </c>
      <c r="D7" s="268"/>
      <c r="E7" s="268"/>
      <c r="F7" s="268"/>
      <c r="G7" s="268"/>
      <c r="H7" s="269"/>
      <c r="I7" s="230" t="s">
        <v>89</v>
      </c>
      <c r="J7" s="231"/>
      <c r="K7" s="245">
        <v>216</v>
      </c>
      <c r="L7" s="246"/>
      <c r="M7" s="232" t="s">
        <v>87</v>
      </c>
      <c r="N7" s="233"/>
      <c r="P7" s="192"/>
      <c r="Q7" s="205"/>
      <c r="R7" s="193"/>
      <c r="S7" s="192"/>
      <c r="T7" s="193"/>
      <c r="U7" s="54">
        <v>25</v>
      </c>
      <c r="V7" s="55">
        <v>23</v>
      </c>
      <c r="W7" s="80" t="s">
        <v>93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4">
        <v>42866</v>
      </c>
      <c r="B9" s="275"/>
      <c r="C9" s="171" t="str">
        <f>IF(ISBLANK(A9)," ",CONCATENATE(TEXT(MOD(YEAR(A9),100),"00"),"-",TEXT(INT(A9)+1-DATEVALUE(CONCATENATE("1-Jan-",YEAR(A9))),"000")))</f>
        <v>17-131</v>
      </c>
      <c r="D9" s="172"/>
      <c r="E9" s="51">
        <v>11</v>
      </c>
      <c r="H9" s="106"/>
      <c r="I9" s="278"/>
      <c r="J9" s="279"/>
      <c r="K9" s="236" t="s">
        <v>88</v>
      </c>
      <c r="L9" s="237"/>
      <c r="M9" s="201" t="s">
        <v>88</v>
      </c>
      <c r="N9" s="202"/>
      <c r="O9" s="177"/>
      <c r="P9" s="201" t="s">
        <v>109</v>
      </c>
      <c r="Q9" s="202"/>
      <c r="R9" s="177"/>
      <c r="S9" s="240" t="s">
        <v>43</v>
      </c>
      <c r="T9" s="241"/>
      <c r="U9" s="52">
        <v>22</v>
      </c>
      <c r="V9" s="53">
        <v>16</v>
      </c>
      <c r="W9" s="80" t="s">
        <v>94</v>
      </c>
      <c r="X9" s="195" t="s">
        <v>114</v>
      </c>
      <c r="Y9" s="196"/>
      <c r="Z9" s="196"/>
      <c r="AA9" s="197"/>
      <c r="AB9" s="293"/>
      <c r="AC9" s="293"/>
      <c r="AD9" s="293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111</v>
      </c>
      <c r="U10" s="294" t="s">
        <v>37</v>
      </c>
      <c r="V10" s="295"/>
      <c r="W10" s="93" t="s">
        <v>68</v>
      </c>
      <c r="X10" s="173" t="s">
        <v>52</v>
      </c>
      <c r="Y10" s="169"/>
      <c r="Z10" s="169"/>
      <c r="AA10" s="299"/>
      <c r="AB10" s="3"/>
      <c r="AC10" s="38"/>
      <c r="AD10" s="38"/>
    </row>
    <row r="11" spans="1:30" ht="15.75" customHeight="1">
      <c r="A11" s="159" t="s">
        <v>112</v>
      </c>
      <c r="B11" s="160"/>
      <c r="C11" s="160"/>
      <c r="D11" s="160"/>
      <c r="E11" s="161"/>
      <c r="F11" s="272" t="s">
        <v>97</v>
      </c>
      <c r="G11" s="273"/>
      <c r="H11" s="108" t="s">
        <v>92</v>
      </c>
      <c r="I11" s="139"/>
      <c r="J11" s="140"/>
      <c r="K11" s="107">
        <v>-5</v>
      </c>
      <c r="L11" s="261">
        <v>3400</v>
      </c>
      <c r="M11" s="262"/>
      <c r="N11" s="109">
        <v>140</v>
      </c>
      <c r="O11" s="108"/>
      <c r="P11" s="261">
        <v>100</v>
      </c>
      <c r="Q11" s="262"/>
      <c r="R11" s="263"/>
      <c r="S11" s="109">
        <v>2</v>
      </c>
      <c r="T11" s="110">
        <v>0.375</v>
      </c>
      <c r="U11" s="111">
        <v>30.02</v>
      </c>
      <c r="V11" s="112">
        <v>29.98</v>
      </c>
      <c r="W11" s="90"/>
      <c r="X11" s="159"/>
      <c r="Y11" s="160"/>
      <c r="Z11" s="160"/>
      <c r="AA11" s="296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0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7"/>
      <c r="AC12" s="37"/>
      <c r="AD12" s="37"/>
    </row>
    <row r="13" spans="1:30" ht="15.75" customHeight="1" thickBot="1">
      <c r="A13" s="165" t="s">
        <v>95</v>
      </c>
      <c r="B13" s="166"/>
      <c r="C13" s="167"/>
      <c r="D13" s="166"/>
      <c r="E13" s="166"/>
      <c r="F13" s="166"/>
      <c r="G13" s="167"/>
      <c r="H13" s="303" t="s">
        <v>96</v>
      </c>
      <c r="I13" s="304"/>
      <c r="J13" s="304"/>
      <c r="K13" s="305"/>
      <c r="L13" s="282"/>
      <c r="M13" s="283"/>
      <c r="N13" s="283"/>
      <c r="O13" s="284"/>
      <c r="P13" s="320" t="s">
        <v>119</v>
      </c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2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6" t="s">
        <v>75</v>
      </c>
      <c r="J14" s="257"/>
      <c r="K14" s="256" t="s">
        <v>62</v>
      </c>
      <c r="L14" s="264"/>
      <c r="M14" s="264"/>
      <c r="N14" s="257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298"/>
      <c r="AB14" s="37"/>
      <c r="AC14" s="37"/>
      <c r="AD14" s="37"/>
    </row>
    <row r="15" spans="1:30" ht="15.75" customHeight="1" thickBot="1">
      <c r="A15" s="84" t="s">
        <v>100</v>
      </c>
      <c r="B15" s="156" t="s">
        <v>92</v>
      </c>
      <c r="C15" s="157"/>
      <c r="D15" s="157"/>
      <c r="E15" s="158"/>
      <c r="F15" s="137" t="s">
        <v>110</v>
      </c>
      <c r="G15" s="138"/>
      <c r="H15" s="86" t="s">
        <v>110</v>
      </c>
      <c r="I15" s="258">
        <v>1.8</v>
      </c>
      <c r="J15" s="259"/>
      <c r="K15" s="288"/>
      <c r="L15" s="289"/>
      <c r="M15" s="289"/>
      <c r="N15" s="290"/>
      <c r="O15" s="288"/>
      <c r="P15" s="289"/>
      <c r="Q15" s="289"/>
      <c r="R15" s="290"/>
      <c r="S15" s="297" t="s">
        <v>115</v>
      </c>
      <c r="T15" s="297"/>
      <c r="U15" s="297"/>
      <c r="V15" s="138"/>
      <c r="W15" s="137" t="s">
        <v>96</v>
      </c>
      <c r="X15" s="297"/>
      <c r="Y15" s="138"/>
      <c r="Z15" s="137" t="s">
        <v>99</v>
      </c>
      <c r="AA15" s="291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0"/>
      <c r="J16" s="136"/>
      <c r="K16" s="44" t="s">
        <v>7</v>
      </c>
      <c r="L16" s="247" t="s">
        <v>16</v>
      </c>
      <c r="M16" s="249"/>
      <c r="N16" s="45" t="s">
        <v>17</v>
      </c>
      <c r="O16" s="45" t="s">
        <v>35</v>
      </c>
      <c r="P16" s="247" t="s">
        <v>4</v>
      </c>
      <c r="Q16" s="248"/>
      <c r="R16" s="248"/>
      <c r="S16" s="248"/>
      <c r="T16" s="248"/>
      <c r="U16" s="248"/>
      <c r="V16" s="248"/>
      <c r="W16" s="248"/>
      <c r="X16" s="248"/>
      <c r="Y16" s="249"/>
      <c r="Z16" s="45" t="s">
        <v>19</v>
      </c>
      <c r="AA16" s="91"/>
      <c r="AB16" s="287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5" t="s">
        <v>15</v>
      </c>
      <c r="J17" s="266"/>
      <c r="K17" s="47" t="s">
        <v>48</v>
      </c>
      <c r="L17" s="292" t="s">
        <v>71</v>
      </c>
      <c r="M17" s="266"/>
      <c r="N17" s="48" t="s">
        <v>50</v>
      </c>
      <c r="O17" s="48" t="s">
        <v>49</v>
      </c>
      <c r="P17" s="250"/>
      <c r="Q17" s="251"/>
      <c r="R17" s="251"/>
      <c r="S17" s="251"/>
      <c r="T17" s="251"/>
      <c r="U17" s="251"/>
      <c r="V17" s="251"/>
      <c r="W17" s="251"/>
      <c r="X17" s="251"/>
      <c r="Y17" s="252"/>
      <c r="Z17" s="92" t="s">
        <v>18</v>
      </c>
      <c r="AA17" s="91" t="s">
        <v>20</v>
      </c>
      <c r="AB17" s="287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0.7569444444444445</v>
      </c>
      <c r="I18" s="285">
        <v>0.7604166666666666</v>
      </c>
      <c r="J18" s="286"/>
      <c r="K18" s="10"/>
      <c r="L18" s="280"/>
      <c r="M18" s="281"/>
      <c r="N18" s="18"/>
      <c r="O18" s="35"/>
      <c r="P18" s="253" t="s">
        <v>101</v>
      </c>
      <c r="Q18" s="254"/>
      <c r="R18" s="254"/>
      <c r="S18" s="254"/>
      <c r="T18" s="254"/>
      <c r="U18" s="254"/>
      <c r="V18" s="254"/>
      <c r="W18" s="254"/>
      <c r="X18" s="254"/>
      <c r="Y18" s="255"/>
      <c r="Z18" s="94">
        <v>21</v>
      </c>
      <c r="AA18" s="103"/>
      <c r="AB18" s="101">
        <f>IF(H18="",0,IF(I18="",0,I18-H18))</f>
        <v>0.003472222222222099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0.7708333333333334</v>
      </c>
      <c r="I19" s="276"/>
      <c r="J19" s="277"/>
      <c r="K19" s="10"/>
      <c r="L19" s="270"/>
      <c r="M19" s="271"/>
      <c r="N19" s="12"/>
      <c r="O19" s="36"/>
      <c r="P19" s="131" t="s">
        <v>102</v>
      </c>
      <c r="Q19" s="132"/>
      <c r="R19" s="132"/>
      <c r="S19" s="132"/>
      <c r="T19" s="132"/>
      <c r="U19" s="132"/>
      <c r="V19" s="132"/>
      <c r="W19" s="132"/>
      <c r="X19" s="132"/>
      <c r="Y19" s="133"/>
      <c r="Z19" s="29">
        <v>18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116</v>
      </c>
      <c r="B20" s="21">
        <v>93</v>
      </c>
      <c r="C20" s="22"/>
      <c r="D20" s="23">
        <v>1</v>
      </c>
      <c r="E20" s="19">
        <v>147</v>
      </c>
      <c r="F20" s="23">
        <v>0</v>
      </c>
      <c r="G20" s="41">
        <v>54.8</v>
      </c>
      <c r="H20" s="75">
        <v>0.7875</v>
      </c>
      <c r="I20" s="276">
        <v>0.8034722222222223</v>
      </c>
      <c r="J20" s="277"/>
      <c r="K20" s="10" t="s">
        <v>103</v>
      </c>
      <c r="L20" s="270">
        <v>5245</v>
      </c>
      <c r="M20" s="271"/>
      <c r="N20" s="11">
        <v>132</v>
      </c>
      <c r="O20" s="36"/>
      <c r="P20" s="317" t="s">
        <v>118</v>
      </c>
      <c r="Q20" s="318"/>
      <c r="R20" s="318"/>
      <c r="S20" s="318"/>
      <c r="T20" s="318"/>
      <c r="U20" s="318"/>
      <c r="V20" s="318"/>
      <c r="W20" s="318"/>
      <c r="X20" s="318"/>
      <c r="Y20" s="319"/>
      <c r="Z20" s="29">
        <v>20</v>
      </c>
      <c r="AA20" s="30"/>
      <c r="AB20" s="101">
        <f t="shared" si="0"/>
        <v>0.015972222222222276</v>
      </c>
      <c r="AC20" s="4"/>
    </row>
    <row r="21" spans="1:29" ht="18" customHeight="1">
      <c r="A21" s="71"/>
      <c r="B21" s="21">
        <v>94</v>
      </c>
      <c r="C21" s="22"/>
      <c r="D21" s="23">
        <v>147</v>
      </c>
      <c r="E21" s="41">
        <v>1</v>
      </c>
      <c r="F21" s="23">
        <v>54.8</v>
      </c>
      <c r="G21" s="41">
        <v>0</v>
      </c>
      <c r="H21" s="75">
        <v>0.8069444444444445</v>
      </c>
      <c r="I21" s="276">
        <v>0.8229166666666666</v>
      </c>
      <c r="J21" s="277"/>
      <c r="K21" s="10" t="s">
        <v>104</v>
      </c>
      <c r="L21" s="270">
        <v>5340</v>
      </c>
      <c r="M21" s="271"/>
      <c r="N21" s="11">
        <v>133</v>
      </c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>
        <v>20</v>
      </c>
      <c r="AA21" s="30"/>
      <c r="AB21" s="101">
        <f t="shared" si="0"/>
        <v>0.015972222222222165</v>
      </c>
      <c r="AC21" s="4"/>
    </row>
    <row r="22" spans="1:29" ht="18" customHeight="1">
      <c r="A22" s="71"/>
      <c r="B22" s="21">
        <v>95</v>
      </c>
      <c r="C22" s="22"/>
      <c r="D22" s="23">
        <v>1</v>
      </c>
      <c r="E22" s="41">
        <v>147</v>
      </c>
      <c r="F22" s="23">
        <v>0</v>
      </c>
      <c r="G22" s="41">
        <v>54.8</v>
      </c>
      <c r="H22" s="76">
        <v>0.8263888888888888</v>
      </c>
      <c r="I22" s="276">
        <v>0.84375</v>
      </c>
      <c r="J22" s="277"/>
      <c r="K22" s="10" t="s">
        <v>103</v>
      </c>
      <c r="L22" s="270">
        <v>5240</v>
      </c>
      <c r="M22" s="271"/>
      <c r="N22" s="11">
        <v>121</v>
      </c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>
        <v>20</v>
      </c>
      <c r="AA22" s="30"/>
      <c r="AB22" s="101">
        <f t="shared" si="0"/>
        <v>0.01736111111111116</v>
      </c>
      <c r="AC22" s="4"/>
    </row>
    <row r="23" spans="1:29" ht="18" customHeight="1">
      <c r="A23" s="71"/>
      <c r="B23" s="34">
        <v>96</v>
      </c>
      <c r="C23" s="22"/>
      <c r="D23" s="23">
        <v>147</v>
      </c>
      <c r="E23" s="41">
        <v>1</v>
      </c>
      <c r="F23" s="23">
        <v>54.8</v>
      </c>
      <c r="G23" s="41">
        <v>0</v>
      </c>
      <c r="H23" s="76">
        <v>0.8458333333333333</v>
      </c>
      <c r="I23" s="276">
        <v>0.8624999999999999</v>
      </c>
      <c r="J23" s="277"/>
      <c r="K23" s="10" t="s">
        <v>104</v>
      </c>
      <c r="L23" s="270">
        <v>5310</v>
      </c>
      <c r="M23" s="271"/>
      <c r="N23" s="11">
        <v>131</v>
      </c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>
        <v>20</v>
      </c>
      <c r="AA23" s="30"/>
      <c r="AB23" s="101">
        <f t="shared" si="0"/>
        <v>0.016666666666666607</v>
      </c>
      <c r="AC23" s="4"/>
    </row>
    <row r="24" spans="1:29" ht="18" customHeight="1">
      <c r="A24" s="71"/>
      <c r="B24" s="21">
        <v>96</v>
      </c>
      <c r="C24" s="22"/>
      <c r="D24" s="23">
        <v>1</v>
      </c>
      <c r="E24" s="41">
        <v>10</v>
      </c>
      <c r="F24" s="23">
        <v>0</v>
      </c>
      <c r="G24" s="41">
        <v>3.4</v>
      </c>
      <c r="H24" s="76">
        <v>0.8659722222222223</v>
      </c>
      <c r="I24" s="276">
        <v>0.8673611111111111</v>
      </c>
      <c r="J24" s="277"/>
      <c r="K24" s="10" t="s">
        <v>103</v>
      </c>
      <c r="L24" s="270">
        <v>5350</v>
      </c>
      <c r="M24" s="271"/>
      <c r="N24" s="11">
        <v>124</v>
      </c>
      <c r="O24" s="36"/>
      <c r="P24" s="126" t="s">
        <v>105</v>
      </c>
      <c r="Q24" s="127"/>
      <c r="R24" s="127"/>
      <c r="S24" s="127"/>
      <c r="T24" s="127"/>
      <c r="U24" s="127"/>
      <c r="V24" s="127"/>
      <c r="W24" s="127"/>
      <c r="X24" s="127"/>
      <c r="Y24" s="128"/>
      <c r="Z24" s="29">
        <v>20</v>
      </c>
      <c r="AA24" s="30"/>
      <c r="AB24" s="101">
        <f t="shared" si="0"/>
        <v>0.001388888888888884</v>
      </c>
      <c r="AC24" s="4"/>
    </row>
    <row r="25" spans="1:29" ht="18" customHeight="1">
      <c r="A25" s="71" t="s">
        <v>117</v>
      </c>
      <c r="B25" s="21">
        <v>1</v>
      </c>
      <c r="C25" s="22"/>
      <c r="D25" s="23">
        <v>123</v>
      </c>
      <c r="E25" s="41">
        <v>113</v>
      </c>
      <c r="F25" s="23">
        <v>45.8</v>
      </c>
      <c r="G25" s="41">
        <v>42</v>
      </c>
      <c r="H25" s="76">
        <v>0.8708333333333332</v>
      </c>
      <c r="I25" s="276">
        <v>0.8722222222222222</v>
      </c>
      <c r="J25" s="277"/>
      <c r="K25" s="10" t="s">
        <v>107</v>
      </c>
      <c r="L25" s="270">
        <v>5215</v>
      </c>
      <c r="M25" s="271"/>
      <c r="N25" s="11">
        <v>126</v>
      </c>
      <c r="O25" s="36"/>
      <c r="P25" s="126" t="s">
        <v>106</v>
      </c>
      <c r="Q25" s="127"/>
      <c r="R25" s="127"/>
      <c r="S25" s="127"/>
      <c r="T25" s="127"/>
      <c r="U25" s="127"/>
      <c r="V25" s="127"/>
      <c r="W25" s="127"/>
      <c r="X25" s="127"/>
      <c r="Y25" s="128"/>
      <c r="Z25" s="29">
        <v>20</v>
      </c>
      <c r="AA25" s="30"/>
      <c r="AB25" s="101">
        <f t="shared" si="0"/>
        <v>0.001388888888888995</v>
      </c>
      <c r="AC25" s="4"/>
    </row>
    <row r="26" spans="1:29" ht="18" customHeight="1">
      <c r="A26" s="71" t="s">
        <v>116</v>
      </c>
      <c r="B26" s="34">
        <v>97</v>
      </c>
      <c r="C26" s="22"/>
      <c r="D26" s="23">
        <v>1</v>
      </c>
      <c r="E26" s="41">
        <v>147</v>
      </c>
      <c r="F26" s="23">
        <v>0</v>
      </c>
      <c r="G26" s="41">
        <v>54.8</v>
      </c>
      <c r="H26" s="76">
        <v>0.8770833333333333</v>
      </c>
      <c r="I26" s="276">
        <v>0.8930555555555556</v>
      </c>
      <c r="J26" s="277"/>
      <c r="K26" s="10" t="s">
        <v>103</v>
      </c>
      <c r="L26" s="270">
        <v>5310</v>
      </c>
      <c r="M26" s="271"/>
      <c r="N26" s="11">
        <v>131</v>
      </c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>
        <v>18</v>
      </c>
      <c r="AA26" s="30"/>
      <c r="AB26" s="101">
        <f t="shared" si="0"/>
        <v>0.015972222222222276</v>
      </c>
      <c r="AC26" s="4"/>
    </row>
    <row r="27" spans="1:29" ht="18" customHeight="1">
      <c r="A27" s="71"/>
      <c r="B27" s="21"/>
      <c r="C27" s="22"/>
      <c r="D27" s="23"/>
      <c r="E27" s="41"/>
      <c r="F27" s="23"/>
      <c r="G27" s="41"/>
      <c r="H27" s="76">
        <v>0.8937499999999999</v>
      </c>
      <c r="I27" s="276"/>
      <c r="J27" s="277"/>
      <c r="K27" s="10"/>
      <c r="L27" s="270"/>
      <c r="M27" s="271"/>
      <c r="N27" s="11"/>
      <c r="O27" s="36"/>
      <c r="P27" s="126" t="s">
        <v>108</v>
      </c>
      <c r="Q27" s="127"/>
      <c r="R27" s="127"/>
      <c r="S27" s="127"/>
      <c r="T27" s="127"/>
      <c r="U27" s="127"/>
      <c r="V27" s="127"/>
      <c r="W27" s="127"/>
      <c r="X27" s="127"/>
      <c r="Y27" s="128"/>
      <c r="Z27" s="29">
        <v>19</v>
      </c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0.9118055555555555</v>
      </c>
      <c r="I28" s="276">
        <v>0.9152777777777777</v>
      </c>
      <c r="J28" s="277"/>
      <c r="K28" s="10"/>
      <c r="L28" s="270"/>
      <c r="M28" s="271"/>
      <c r="N28" s="11"/>
      <c r="O28" s="36"/>
      <c r="P28" s="126" t="s">
        <v>101</v>
      </c>
      <c r="Q28" s="127"/>
      <c r="R28" s="127"/>
      <c r="S28" s="127"/>
      <c r="T28" s="127"/>
      <c r="U28" s="127"/>
      <c r="V28" s="127"/>
      <c r="W28" s="127"/>
      <c r="X28" s="127"/>
      <c r="Y28" s="128"/>
      <c r="Z28" s="29">
        <v>19</v>
      </c>
      <c r="AA28" s="30"/>
      <c r="AB28" s="101">
        <f t="shared" si="0"/>
        <v>0.00347222222222221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276"/>
      <c r="J29" s="277"/>
      <c r="K29" s="10"/>
      <c r="L29" s="270"/>
      <c r="M29" s="271"/>
      <c r="N29" s="11"/>
      <c r="O29" s="36"/>
      <c r="P29" s="126"/>
      <c r="Q29" s="127"/>
      <c r="R29" s="127"/>
      <c r="S29" s="127"/>
      <c r="T29" s="127"/>
      <c r="U29" s="127"/>
      <c r="V29" s="127"/>
      <c r="W29" s="127"/>
      <c r="X29" s="127"/>
      <c r="Y29" s="128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6"/>
      <c r="J30" s="277"/>
      <c r="K30" s="10"/>
      <c r="L30" s="270"/>
      <c r="M30" s="271"/>
      <c r="N30" s="11"/>
      <c r="O30" s="36"/>
      <c r="P30" s="126" t="s">
        <v>113</v>
      </c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6"/>
      <c r="J31" s="277"/>
      <c r="K31" s="10"/>
      <c r="L31" s="270"/>
      <c r="M31" s="271"/>
      <c r="N31" s="11"/>
      <c r="O31" s="36"/>
      <c r="P31" s="126"/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6"/>
      <c r="J32" s="277"/>
      <c r="K32" s="10"/>
      <c r="L32" s="270"/>
      <c r="M32" s="271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6"/>
      <c r="J33" s="277"/>
      <c r="K33" s="10"/>
      <c r="L33" s="270"/>
      <c r="M33" s="271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6"/>
      <c r="J34" s="277"/>
      <c r="K34" s="10"/>
      <c r="L34" s="270"/>
      <c r="M34" s="271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0"/>
      <c r="M35" s="271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0"/>
      <c r="M36" s="271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0"/>
      <c r="M37" s="271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2016-12-15T19:54:50Z</cp:lastPrinted>
  <dcterms:created xsi:type="dcterms:W3CDTF">2003-03-15T11:30:19Z</dcterms:created>
  <dcterms:modified xsi:type="dcterms:W3CDTF">2017-05-30T18:21:42Z</dcterms:modified>
  <cp:category>Acquisition Flight Logs</cp:category>
  <cp:version/>
  <cp:contentType/>
  <cp:contentStatus/>
  <cp:revision>1</cp:revision>
</cp:coreProperties>
</file>