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12021411_USGS_Humboldt_NV_Lidar\12_Reports\"/>
    </mc:Choice>
  </mc:AlternateContent>
  <xr:revisionPtr revIDLastSave="0" documentId="13_ncr:1_{C58ECECF-2966-4AD2-A675-215D852165C6}" xr6:coauthVersionLast="45" xr6:coauthVersionMax="45" xr10:uidLastSave="{00000000-0000-0000-0000-000000000000}"/>
  <bookViews>
    <workbookView xWindow="17475" yWindow="1155" windowWidth="35865" windowHeight="14085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A1" i="4" l="1"/>
</calcChain>
</file>

<file path=xl/sharedStrings.xml><?xml version="1.0" encoding="utf-8"?>
<sst xmlns="http://schemas.openxmlformats.org/spreadsheetml/2006/main" count="1379" uniqueCount="266">
  <si>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</si>
  <si>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</si>
  <si>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</si>
  <si>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</si>
  <si>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</si>
  <si>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</si>
  <si>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</si>
  <si>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</si>
  <si>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</si>
  <si>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</si>
  <si>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</si>
  <si>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</si>
  <si>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</si>
  <si>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</si>
  <si>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</si>
  <si>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</si>
  <si>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</si>
  <si>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</si>
  <si>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</si>
  <si>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</si>
  <si>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</si>
  <si>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</si>
  <si>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</si>
  <si>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</si>
  <si>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</si>
  <si>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</si>
  <si>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</si>
  <si>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</si>
  <si>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</si>
  <si>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</si>
  <si>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</si>
  <si>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</si>
  <si>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</si>
  <si>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</si>
  <si>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</si>
  <si>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</si>
  <si>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</si>
  <si>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</si>
  <si>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</si>
  <si>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</si>
  <si>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</si>
  <si>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</si>
  <si>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GCP001</t>
  </si>
  <si>
    <t>Control Point</t>
  </si>
  <si>
    <t>GCP101</t>
  </si>
  <si>
    <t>GCP102</t>
  </si>
  <si>
    <t>GCP103</t>
  </si>
  <si>
    <t>GCP104</t>
  </si>
  <si>
    <t>GCP105</t>
  </si>
  <si>
    <t>GCP106</t>
  </si>
  <si>
    <t>GCP107</t>
  </si>
  <si>
    <t>GCP108</t>
  </si>
  <si>
    <t>GCP109</t>
  </si>
  <si>
    <t>GCP110</t>
  </si>
  <si>
    <t>GCP111</t>
  </si>
  <si>
    <t>GCP112</t>
  </si>
  <si>
    <t>GCP113</t>
  </si>
  <si>
    <t>GCP114</t>
  </si>
  <si>
    <t>GCP115</t>
  </si>
  <si>
    <t>GCP116</t>
  </si>
  <si>
    <t>GCP117</t>
  </si>
  <si>
    <t>GCP118</t>
  </si>
  <si>
    <t>GCP119</t>
  </si>
  <si>
    <t>GCP120</t>
  </si>
  <si>
    <t>GCP121</t>
  </si>
  <si>
    <t>GCP122</t>
  </si>
  <si>
    <t>GCP123</t>
  </si>
  <si>
    <t>GCP124</t>
  </si>
  <si>
    <t>GCP125</t>
  </si>
  <si>
    <t>GCP126</t>
  </si>
  <si>
    <t>GCP127</t>
  </si>
  <si>
    <t>GCP128</t>
  </si>
  <si>
    <t>GCP129</t>
  </si>
  <si>
    <t>GCP130</t>
  </si>
  <si>
    <t>GCP131</t>
  </si>
  <si>
    <t>GCP132</t>
  </si>
  <si>
    <t>GCP133</t>
  </si>
  <si>
    <t>GCP134</t>
  </si>
  <si>
    <t>GCP135</t>
  </si>
  <si>
    <t>GCP136</t>
  </si>
  <si>
    <t>GCP137</t>
  </si>
  <si>
    <t>GCP138</t>
  </si>
  <si>
    <t>GCP139</t>
  </si>
  <si>
    <t>GCP140</t>
  </si>
  <si>
    <t>GCP141</t>
  </si>
  <si>
    <t>GCP142</t>
  </si>
  <si>
    <t>GCP143</t>
  </si>
  <si>
    <t>GCP144</t>
  </si>
  <si>
    <t>GCP145</t>
  </si>
  <si>
    <t>GCP146</t>
  </si>
  <si>
    <t>GCP147</t>
  </si>
  <si>
    <t>GCP148</t>
  </si>
  <si>
    <t>GCP149</t>
  </si>
  <si>
    <t>GCP150</t>
  </si>
  <si>
    <t>GCP153</t>
  </si>
  <si>
    <t>GCP154</t>
  </si>
  <si>
    <t>GCP155</t>
  </si>
  <si>
    <t>GCP156</t>
  </si>
  <si>
    <t>GCP157</t>
  </si>
  <si>
    <t>GCP158</t>
  </si>
  <si>
    <t>GCP159</t>
  </si>
  <si>
    <t>GCP160</t>
  </si>
  <si>
    <t>GCP161</t>
  </si>
  <si>
    <t>GCP162</t>
  </si>
  <si>
    <t>NVA016</t>
  </si>
  <si>
    <t>Non-Vegetated</t>
  </si>
  <si>
    <t>NVA101</t>
  </si>
  <si>
    <t>NVA102</t>
  </si>
  <si>
    <t>NVA103</t>
  </si>
  <si>
    <t>NVA104</t>
  </si>
  <si>
    <t>NVA105</t>
  </si>
  <si>
    <t>NVA106</t>
  </si>
  <si>
    <t>NVA107</t>
  </si>
  <si>
    <t>NVA108</t>
  </si>
  <si>
    <t>NVA109</t>
  </si>
  <si>
    <t>NVA110</t>
  </si>
  <si>
    <t>NVA111</t>
  </si>
  <si>
    <t>NVA112</t>
  </si>
  <si>
    <t>NVA113</t>
  </si>
  <si>
    <t>NVA114</t>
  </si>
  <si>
    <t>NVA115</t>
  </si>
  <si>
    <t>NVA116</t>
  </si>
  <si>
    <t>NVA117</t>
  </si>
  <si>
    <t>NVA118</t>
  </si>
  <si>
    <t>NVA119</t>
  </si>
  <si>
    <t>NVA120</t>
  </si>
  <si>
    <t>NVA121</t>
  </si>
  <si>
    <t>NVA122</t>
  </si>
  <si>
    <t>NVA123</t>
  </si>
  <si>
    <t>NVA124</t>
  </si>
  <si>
    <t>NVA125</t>
  </si>
  <si>
    <t>NVA126</t>
  </si>
  <si>
    <t>NVA127</t>
  </si>
  <si>
    <t>NVA128</t>
  </si>
  <si>
    <t>NVA129</t>
  </si>
  <si>
    <t>NVA130</t>
  </si>
  <si>
    <t>NVA131</t>
  </si>
  <si>
    <t>NVA132</t>
  </si>
  <si>
    <t>NVA133</t>
  </si>
  <si>
    <t>NVA134</t>
  </si>
  <si>
    <t>NVA135</t>
  </si>
  <si>
    <t>NVA136</t>
  </si>
  <si>
    <t>NVA137</t>
  </si>
  <si>
    <t>NVA138</t>
  </si>
  <si>
    <t>NVA139</t>
  </si>
  <si>
    <t>NVA140</t>
  </si>
  <si>
    <t>NVA141</t>
  </si>
  <si>
    <t>NVA142</t>
  </si>
  <si>
    <t>NVA143</t>
  </si>
  <si>
    <t>NVA144</t>
  </si>
  <si>
    <t>NVA145</t>
  </si>
  <si>
    <t>NVA146</t>
  </si>
  <si>
    <t>NVA147</t>
  </si>
  <si>
    <t>NVA148</t>
  </si>
  <si>
    <t>NVA149</t>
  </si>
  <si>
    <t>NVA150</t>
  </si>
  <si>
    <t>NVA153</t>
  </si>
  <si>
    <t>NVA154</t>
  </si>
  <si>
    <t>NVA155</t>
  </si>
  <si>
    <t>NVA156</t>
  </si>
  <si>
    <t>NVA157</t>
  </si>
  <si>
    <t>NVA158</t>
  </si>
  <si>
    <t>NVA159</t>
  </si>
  <si>
    <t>NVA160</t>
  </si>
  <si>
    <t>NVA161</t>
  </si>
  <si>
    <t>NVA162</t>
  </si>
  <si>
    <t>NVA246</t>
  </si>
  <si>
    <t>NVA247</t>
  </si>
  <si>
    <t>NVA248</t>
  </si>
  <si>
    <t>NVA249</t>
  </si>
  <si>
    <t>NVA250</t>
  </si>
  <si>
    <t>NVA276</t>
  </si>
  <si>
    <t>NVA277</t>
  </si>
  <si>
    <t>NVA278</t>
  </si>
  <si>
    <t>NVA279</t>
  </si>
  <si>
    <t>NVA280</t>
  </si>
  <si>
    <t>NVA281</t>
  </si>
  <si>
    <t>NVA282</t>
  </si>
  <si>
    <t>NVA283</t>
  </si>
  <si>
    <t>NVA284</t>
  </si>
  <si>
    <t>NVA285</t>
  </si>
  <si>
    <t>NVA286</t>
  </si>
  <si>
    <t>NVA287</t>
  </si>
  <si>
    <t>NVA288</t>
  </si>
  <si>
    <t>NVA289</t>
  </si>
  <si>
    <t>NVA290</t>
  </si>
  <si>
    <t>NVA291</t>
  </si>
  <si>
    <t>NVA292</t>
  </si>
  <si>
    <t>NVA293</t>
  </si>
  <si>
    <t>NVA294</t>
  </si>
  <si>
    <t>NVA295</t>
  </si>
  <si>
    <t>NVA296</t>
  </si>
  <si>
    <t>NVA297</t>
  </si>
  <si>
    <t>NVA298</t>
  </si>
  <si>
    <t>NVA299</t>
  </si>
  <si>
    <t>NVA300</t>
  </si>
  <si>
    <t>NVA301</t>
  </si>
  <si>
    <t>NVA302</t>
  </si>
  <si>
    <t>NVA303</t>
  </si>
  <si>
    <t>NVA304</t>
  </si>
  <si>
    <t>VVA001</t>
  </si>
  <si>
    <t>Vegetated</t>
  </si>
  <si>
    <t>VVA101</t>
  </si>
  <si>
    <t>VVA102</t>
  </si>
  <si>
    <t>VVA103</t>
  </si>
  <si>
    <t>VVA104</t>
  </si>
  <si>
    <t>VVA105</t>
  </si>
  <si>
    <t>VVA106</t>
  </si>
  <si>
    <t>VVA107</t>
  </si>
  <si>
    <t>VVA108</t>
  </si>
  <si>
    <t>VVA109</t>
  </si>
  <si>
    <t>VVA110</t>
  </si>
  <si>
    <t>VVA111</t>
  </si>
  <si>
    <t>VVA112</t>
  </si>
  <si>
    <t>VVA113</t>
  </si>
  <si>
    <t>VVA114</t>
  </si>
  <si>
    <t>VVA115</t>
  </si>
  <si>
    <t>VVA116</t>
  </si>
  <si>
    <t>VVA117</t>
  </si>
  <si>
    <t>VVA118</t>
  </si>
  <si>
    <t>VVA119</t>
  </si>
  <si>
    <t>VVA120</t>
  </si>
  <si>
    <t>VVA121</t>
  </si>
  <si>
    <t>VVA122</t>
  </si>
  <si>
    <t>VVA123</t>
  </si>
  <si>
    <t>VVA124</t>
  </si>
  <si>
    <t>VVA125</t>
  </si>
  <si>
    <t>VVA126</t>
  </si>
  <si>
    <t>VVA127</t>
  </si>
  <si>
    <t>VVA128</t>
  </si>
  <si>
    <t>VVA129</t>
  </si>
  <si>
    <t>VVA130</t>
  </si>
  <si>
    <t>VVA131</t>
  </si>
  <si>
    <t>VVA132</t>
  </si>
  <si>
    <t>VVA133</t>
  </si>
  <si>
    <t>VVA134</t>
  </si>
  <si>
    <t>VVA135</t>
  </si>
  <si>
    <t>VVA136</t>
  </si>
  <si>
    <t>VVA137</t>
  </si>
  <si>
    <t>VVA138</t>
  </si>
  <si>
    <t>VVA139</t>
  </si>
  <si>
    <t>VVA140</t>
  </si>
  <si>
    <t>VVA141</t>
  </si>
  <si>
    <t>VVA142</t>
  </si>
  <si>
    <t>VVA143</t>
  </si>
  <si>
    <t>VVA144</t>
  </si>
  <si>
    <t>VVA145</t>
  </si>
  <si>
    <t>VVA147</t>
  </si>
  <si>
    <t>VVA148</t>
  </si>
  <si>
    <t>VVA149</t>
  </si>
  <si>
    <t>VVA150</t>
  </si>
  <si>
    <t>VVA151</t>
  </si>
  <si>
    <t>VVA152</t>
  </si>
  <si>
    <t>VVA153</t>
  </si>
  <si>
    <t>VVA154</t>
  </si>
  <si>
    <t>VVA155</t>
  </si>
  <si>
    <t>VVA227</t>
  </si>
  <si>
    <t>VVA228</t>
  </si>
  <si>
    <t>VVA229</t>
  </si>
  <si>
    <t>VVA230</t>
  </si>
  <si>
    <t>VVA231</t>
  </si>
  <si>
    <t>VVA239</t>
  </si>
  <si>
    <t>VVA240</t>
  </si>
  <si>
    <t>VVA241</t>
  </si>
  <si>
    <t>VVA242</t>
  </si>
  <si>
    <t>VVA243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</si>
</sst>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97" totalsRowShown="0" headerRowDxfId="76" dataDxfId="49" headerRowBorderDxfId="75" tableBorderDxfId="74" totalsRowBorderDxfId="73">
  <autoFilter ref="A2:G9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56"/>
    <tableColumn id="2" xr3:uid="{00000000-0010-0000-0000-000002000000}" name="Easting" dataDxfId="55"/>
    <tableColumn id="3" xr3:uid="{00000000-0010-0000-0000-000003000000}" name="Northing" dataDxfId="54"/>
    <tableColumn id="4" xr3:uid="{00000000-0010-0000-0000-000004000000}" name="KnownZ" dataDxfId="53"/>
    <tableColumn id="5" xr3:uid="{00000000-0010-0000-0000-000005000000}" name="LaserZ" dataDxfId="52"/>
    <tableColumn id="6" xr3:uid="{00000000-0010-0000-0000-000006000000}" name="Description" dataDxfId="51"/>
    <tableColumn id="7" xr3:uid="{00000000-0010-0000-0000-000007000000}" name="DeltaZ" dataDxfId="5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97" totalsRowShown="0" headerRowDxfId="72" dataDxfId="41" headerRowBorderDxfId="71" tableBorderDxfId="70" totalsRowBorderDxfId="69">
  <autoFilter ref="I2:O9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48"/>
    <tableColumn id="2" xr3:uid="{00000000-0010-0000-0100-000002000000}" name="Easting" dataDxfId="47"/>
    <tableColumn id="3" xr3:uid="{00000000-0010-0000-0100-000003000000}" name="Northing" dataDxfId="46"/>
    <tableColumn id="4" xr3:uid="{00000000-0010-0000-0100-000004000000}" name="KnownZ" dataDxfId="45"/>
    <tableColumn id="5" xr3:uid="{00000000-0010-0000-0100-000005000000}" name="LaserZ" dataDxfId="44"/>
    <tableColumn id="6" xr3:uid="{00000000-0010-0000-0100-000006000000}" name="Description" dataDxfId="43"/>
    <tableColumn id="7" xr3:uid="{00000000-0010-0000-0100-000007000000}" name="DeltaZ" dataDxfId="4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97" totalsRowShown="0" headerRowDxfId="68" dataDxfId="33" headerRowBorderDxfId="67" tableBorderDxfId="66" totalsRowBorderDxfId="65">
  <autoFilter ref="Q2:W9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0"/>
    <tableColumn id="2" xr3:uid="{00000000-0010-0000-0200-000002000000}" name="Easting" dataDxfId="39"/>
    <tableColumn id="3" xr3:uid="{00000000-0010-0000-0200-000003000000}" name="Northing" dataDxfId="38"/>
    <tableColumn id="4" xr3:uid="{00000000-0010-0000-0200-000004000000}" name="KnownZ" dataDxfId="37"/>
    <tableColumn id="5" xr3:uid="{00000000-0010-0000-0200-000005000000}" name="DEMZ" dataDxfId="36"/>
    <tableColumn id="6" xr3:uid="{00000000-0010-0000-0200-000006000000}" name="Description" dataDxfId="35"/>
    <tableColumn id="7" xr3:uid="{00000000-0010-0000-0200-000007000000}" name="DeltaZ" dataDxfId="3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67" totalsRowShown="0" headerRowDxfId="64" dataDxfId="24" headerRowBorderDxfId="63" tableBorderDxfId="62" totalsRowBorderDxfId="61">
  <autoFilter ref="A2:H6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/>
    <tableColumn id="8" xr3:uid="{00000000-0010-0000-0300-000008000000}" name="ABS" dataDxfId="25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6" totalsRowShown="0" headerRowDxfId="11" dataDxfId="10" headerRowBorderDxfId="8" tableBorderDxfId="9" totalsRowBorderDxfId="7">
  <autoFilter ref="S2:Y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6"/>
    <tableColumn id="2" xr3:uid="{00000000-0010-0000-0400-000002000000}" name="Easting" dataDxfId="5"/>
    <tableColumn id="3" xr3:uid="{00000000-0010-0000-0400-000003000000}" name="Northing" dataDxfId="4"/>
    <tableColumn id="4" xr3:uid="{00000000-0010-0000-0400-000004000000}" name="KnownZ" dataDxfId="3"/>
    <tableColumn id="5" xr3:uid="{00000000-0010-0000-0400-000005000000}" name="LaserZ" dataDxfId="2"/>
    <tableColumn id="6" xr3:uid="{00000000-0010-0000-0400-000006000000}" name="Description" dataDxfId="1"/>
    <tableColumn id="7" xr3:uid="{00000000-0010-0000-0400-000007000000}" name="DeltaZ" dataDxfId="0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67" totalsRowShown="0" headerRowDxfId="60" dataDxfId="15" headerRowBorderDxfId="59" tableBorderDxfId="58" totalsRowBorderDxfId="57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23"/>
    <tableColumn id="2" xr3:uid="{00000000-0010-0000-0500-000002000000}" name="Easting" dataDxfId="22"/>
    <tableColumn id="3" xr3:uid="{00000000-0010-0000-0500-000003000000}" name="Northing" dataDxfId="21"/>
    <tableColumn id="4" xr3:uid="{00000000-0010-0000-0500-000004000000}" name="KnownZ" dataDxfId="20"/>
    <tableColumn id="5" xr3:uid="{00000000-0010-0000-0500-000005000000}" name="DEMZ" dataDxfId="19"/>
    <tableColumn id="6" xr3:uid="{00000000-0010-0000-0500-000006000000}" name="Description" dataDxfId="18"/>
    <tableColumn id="7" xr3:uid="{00000000-0010-0000-0500-000007000000}" name="DeltaZ" dataDxfId="17"/>
    <tableColumn id="8" xr3:uid="{00000000-0010-0000-0500-000008000000}" name="ABS" dataDxfId="1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2" t="s">
        <v>37</v>
      </c>
      <c r="B1" s="33"/>
      <c r="C1" s="33"/>
      <c r="D1" s="34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61</v>
      </c>
      <c r="C3" s="8">
        <f>I7*1.96</f>
        <v>0.19078431849501301</v>
      </c>
      <c r="D3" s="8">
        <f>_xlfn.PERCENTILE.INC(Coordinates!H:H,0.95)</f>
        <v>0.17199999999999999</v>
      </c>
    </row>
    <row r="5" spans="1:9" x14ac:dyDescent="0.25">
      <c r="A5" s="31" t="s">
        <v>36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61</v>
      </c>
      <c r="C7" s="8">
        <f>MIN(Coordinates!G:G)</f>
        <v>-0.23300000000000001</v>
      </c>
      <c r="D7" s="8">
        <f>MAX(Coordinates!G:G)</f>
        <v>0.17199999999999999</v>
      </c>
      <c r="E7" s="8">
        <f>AVERAGE(Coordinates!G:G)</f>
        <v>-1.5918032786885247E-2</v>
      </c>
      <c r="F7" s="8">
        <f>MEDIAN(Coordinates!G:G)</f>
        <v>-4.0000000000000001E-3</v>
      </c>
      <c r="G7" s="8">
        <f>SKEW(Coordinates!G:G)</f>
        <v>-0.18865306804837501</v>
      </c>
      <c r="H7" s="8">
        <f>_xlfn.STDEV.S(Coordinates!G:G)</f>
        <v>9.6825495107085519E-2</v>
      </c>
      <c r="I7" s="8">
        <f>SQRT(SUMSQ(Coordinates!G:G)/COUNT(Coordinates!G:G))</f>
        <v>9.7338938007659706E-2</v>
      </c>
    </row>
    <row r="9" spans="1:9" x14ac:dyDescent="0.25">
      <c r="A9" s="2" t="s">
        <v>26</v>
      </c>
      <c r="B9" s="10">
        <f>COUNT(Coordinates!P:P)</f>
        <v>160</v>
      </c>
      <c r="C9" s="2" t="s">
        <v>27</v>
      </c>
      <c r="D9" s="10">
        <f>COUNT(Vegetated!Y:Y)</f>
        <v>4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1" t="s">
        <v>35</v>
      </c>
      <c r="B11" s="31"/>
      <c r="C11" s="31"/>
      <c r="D11" s="31"/>
      <c r="E11" s="31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95</v>
      </c>
      <c r="C13" s="5">
        <f>SQRT(SUMSQ('Non-vegetated'!G:G)/COUNT('Non-vegetated'!G:G))</f>
        <v>9.4746365018456125E-2</v>
      </c>
      <c r="D13" s="5">
        <f>C13*1.96</f>
        <v>0.185702875436174</v>
      </c>
      <c r="E13" s="5"/>
      <c r="F13"/>
    </row>
    <row r="14" spans="1:9" x14ac:dyDescent="0.25">
      <c r="A14" s="6" t="s">
        <v>32</v>
      </c>
      <c r="B14" s="7">
        <f>COUNT('Non-vegetated'!O:O)</f>
        <v>95</v>
      </c>
      <c r="C14" s="8">
        <f>SQRT(SUMSQ('Non-vegetated'!O:O)/COUNT('Non-vegetated'!O:O))</f>
        <v>9.4395361170590983E-2</v>
      </c>
      <c r="D14" s="9">
        <f t="shared" ref="D14:D15" si="0">C14*1.96</f>
        <v>0.18501490789435832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95</v>
      </c>
      <c r="C15" s="5">
        <f>SQRT(SUMSQ('Non-vegetated'!W:W)/COUNT('Non-vegetated'!W:W))</f>
        <v>9.3927687751344066E-2</v>
      </c>
      <c r="D15" s="5">
        <f t="shared" si="0"/>
        <v>0.18409826799263437</v>
      </c>
      <c r="E15" s="5"/>
      <c r="F15"/>
    </row>
    <row r="16" spans="1:9" ht="15" customHeight="1" x14ac:dyDescent="0.25">
      <c r="A16" s="6" t="s">
        <v>34</v>
      </c>
      <c r="B16" s="7">
        <f>COUNT(Vegetated!G:G)</f>
        <v>65</v>
      </c>
      <c r="C16" s="8">
        <f>SQRT(SUMSQ(Vegetated!G:G)/COUNT(Vegetated!G:G))</f>
        <v>0.10146101941897913</v>
      </c>
      <c r="D16" s="9"/>
      <c r="E16" s="8">
        <f>_xlfn.PERCENTILE.INC(Vegetated!H:H,0.95)</f>
        <v>0.18959999999999999</v>
      </c>
      <c r="F16"/>
    </row>
    <row r="17" spans="1:16" x14ac:dyDescent="0.25">
      <c r="A17" s="3" t="s">
        <v>40</v>
      </c>
      <c r="B17" s="4">
        <f>COUNT(Vegetated!P:P)</f>
        <v>65</v>
      </c>
      <c r="C17" s="5">
        <f>SQRT(SUMSQ(Vegetated!P:P)/COUNT(Vegetated!P:P))</f>
        <v>0.10146571986484357</v>
      </c>
      <c r="D17" s="5"/>
      <c r="E17" s="5">
        <f>_xlfn.PERCENTILE.INC(Vegetated!Q:Q,0.95)</f>
        <v>0.18960000000001856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35"/>
      <c r="I19" s="35"/>
      <c r="J19" s="35"/>
      <c r="K19" s="35"/>
      <c r="L19" s="35"/>
      <c r="M19" s="35"/>
      <c r="N19" s="35"/>
      <c r="O19" s="35"/>
      <c r="P19" s="35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2"/>
  <sheetViews>
    <sheetView workbookViewId="0">
      <selection activeCell="S2" sqref="S2"/>
    </sheetView>
  </sheetViews>
  <sheetFormatPr defaultRowHeight="15" x14ac:dyDescent="0.25"/>
  <cols>
    <col min="1" max="1" width="8.85546875" style="1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2.7109375" style="1" customWidth="1"/>
    <col min="7" max="7" width="7.28515625" style="13" bestFit="1" customWidth="1"/>
    <col min="8" max="8" width="6.42578125" style="13" customWidth="1"/>
    <col min="9" max="9" width="2.7109375" style="1" customWidth="1"/>
    <col min="10" max="10" width="9" style="1" bestFit="1" customWidth="1"/>
    <col min="11" max="11" width="10.5703125" style="13" bestFit="1" customWidth="1"/>
    <col min="12" max="12" width="11.5703125" style="13" bestFit="1" customWidth="1"/>
    <col min="13" max="13" width="8.85546875" style="13" bestFit="1" customWidth="1"/>
    <col min="14" max="14" width="8.5703125" style="13" bestFit="1" customWidth="1"/>
    <col min="15" max="15" width="15" style="1" customWidth="1"/>
    <col min="16" max="16" width="7.28515625" style="13" bestFit="1" customWidth="1"/>
    <col min="17" max="17" width="6.42578125" style="13" customWidth="1"/>
    <col min="18" max="16384" width="9.140625" style="1"/>
  </cols>
  <sheetData>
    <row r="1" spans="1:17" x14ac:dyDescent="0.25">
      <c r="A1" s="31" t="s">
        <v>7</v>
      </c>
      <c r="B1" s="31"/>
      <c r="C1" s="31"/>
      <c r="D1" s="31"/>
      <c r="E1" s="31"/>
      <c r="F1" s="31"/>
      <c r="G1" s="31"/>
      <c r="H1" s="31"/>
      <c r="J1" s="32" t="s">
        <v>41</v>
      </c>
      <c r="K1" s="33"/>
      <c r="L1" s="33"/>
      <c r="M1" s="33"/>
      <c r="N1" s="33"/>
      <c r="O1" s="33"/>
      <c r="P1" s="33"/>
      <c r="Q1" s="34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37" t="s">
        <v>42</v>
      </c>
      <c r="B3" s="8">
        <v>296265.86599999998</v>
      </c>
      <c r="C3" s="8">
        <v>4562392.1260000002</v>
      </c>
      <c r="D3" s="8">
        <v>1713.7339999999999</v>
      </c>
      <c r="E3" s="8">
        <v>1713.6420000000001</v>
      </c>
      <c r="F3" s="10" t="s">
        <v>43</v>
      </c>
      <c r="G3" s="10">
        <v>-9.1999999999999998E-2</v>
      </c>
      <c r="H3" s="8">
        <v>9.1999999999999998E-2</v>
      </c>
      <c r="J3" s="37" t="s">
        <v>104</v>
      </c>
      <c r="K3" s="8">
        <v>296261.43</v>
      </c>
      <c r="L3" s="8">
        <v>4562410.409</v>
      </c>
      <c r="M3" s="8">
        <v>1712.991</v>
      </c>
      <c r="N3" s="8">
        <v>1712.9680000000001</v>
      </c>
      <c r="O3" s="10" t="s">
        <v>105</v>
      </c>
      <c r="P3" s="10">
        <v>-2.3E-2</v>
      </c>
      <c r="Q3" s="8">
        <v>2.3E-2</v>
      </c>
    </row>
    <row r="4" spans="1:17" x14ac:dyDescent="0.25">
      <c r="A4" s="37" t="s">
        <v>44</v>
      </c>
      <c r="B4" s="8">
        <v>246654.80799999999</v>
      </c>
      <c r="C4" s="8">
        <v>4493342.6689999998</v>
      </c>
      <c r="D4" s="8">
        <v>1334.2180000000001</v>
      </c>
      <c r="E4" s="8">
        <v>1334.1569999999999</v>
      </c>
      <c r="F4" s="10" t="s">
        <v>43</v>
      </c>
      <c r="G4" s="10">
        <v>-6.0999999999999999E-2</v>
      </c>
      <c r="H4" s="8">
        <v>6.0999999999999999E-2</v>
      </c>
      <c r="J4" s="37" t="s">
        <v>106</v>
      </c>
      <c r="K4" s="8">
        <v>246670.11499999999</v>
      </c>
      <c r="L4" s="8">
        <v>4493345.6310000001</v>
      </c>
      <c r="M4" s="8">
        <v>1334.6510000000001</v>
      </c>
      <c r="N4" s="8">
        <v>1334.6030000000001</v>
      </c>
      <c r="O4" s="10" t="s">
        <v>105</v>
      </c>
      <c r="P4" s="10">
        <v>-4.8000000000000001E-2</v>
      </c>
      <c r="Q4" s="8">
        <v>4.8000000000000001E-2</v>
      </c>
    </row>
    <row r="5" spans="1:17" x14ac:dyDescent="0.25">
      <c r="A5" s="37" t="s">
        <v>45</v>
      </c>
      <c r="B5" s="8">
        <v>252003.55900000001</v>
      </c>
      <c r="C5" s="8">
        <v>4492832.8150000004</v>
      </c>
      <c r="D5" s="8">
        <v>1271.615</v>
      </c>
      <c r="E5" s="8">
        <v>1271.7360000000001</v>
      </c>
      <c r="F5" s="10" t="s">
        <v>43</v>
      </c>
      <c r="G5" s="10">
        <v>0.121</v>
      </c>
      <c r="H5" s="8">
        <v>0.121</v>
      </c>
      <c r="J5" s="37" t="s">
        <v>107</v>
      </c>
      <c r="K5" s="8">
        <v>251961.10200000001</v>
      </c>
      <c r="L5" s="8">
        <v>4492843.3969999999</v>
      </c>
      <c r="M5" s="8">
        <v>1271.5</v>
      </c>
      <c r="N5" s="8">
        <v>1271.6179999999999</v>
      </c>
      <c r="O5" s="10" t="s">
        <v>105</v>
      </c>
      <c r="P5" s="10">
        <v>0.11799999999999999</v>
      </c>
      <c r="Q5" s="8">
        <v>0.11799999999999999</v>
      </c>
    </row>
    <row r="6" spans="1:17" x14ac:dyDescent="0.25">
      <c r="A6" s="37" t="s">
        <v>46</v>
      </c>
      <c r="B6" s="8">
        <v>255198.66699999999</v>
      </c>
      <c r="C6" s="8">
        <v>4488922.818</v>
      </c>
      <c r="D6" s="8">
        <v>1226.2070000000001</v>
      </c>
      <c r="E6" s="8">
        <v>1226.107</v>
      </c>
      <c r="F6" s="10" t="s">
        <v>43</v>
      </c>
      <c r="G6" s="10">
        <v>-0.1</v>
      </c>
      <c r="H6" s="8">
        <v>0.1</v>
      </c>
      <c r="J6" s="37" t="s">
        <v>108</v>
      </c>
      <c r="K6" s="8">
        <v>255191.67300000001</v>
      </c>
      <c r="L6" s="8">
        <v>4488940.1509999996</v>
      </c>
      <c r="M6" s="8">
        <v>1226.384</v>
      </c>
      <c r="N6" s="8">
        <v>1226.3109999999999</v>
      </c>
      <c r="O6" s="10" t="s">
        <v>105</v>
      </c>
      <c r="P6" s="10">
        <v>-7.2999999999999995E-2</v>
      </c>
      <c r="Q6" s="8">
        <v>7.2999999999999995E-2</v>
      </c>
    </row>
    <row r="7" spans="1:17" x14ac:dyDescent="0.25">
      <c r="A7" s="37" t="s">
        <v>47</v>
      </c>
      <c r="B7" s="8">
        <v>262689.87900000002</v>
      </c>
      <c r="C7" s="8">
        <v>4509594.7209999999</v>
      </c>
      <c r="D7" s="8">
        <v>1418.54</v>
      </c>
      <c r="E7" s="8">
        <v>1418.433</v>
      </c>
      <c r="F7" s="10" t="s">
        <v>43</v>
      </c>
      <c r="G7" s="10">
        <v>-0.107</v>
      </c>
      <c r="H7" s="8">
        <v>0.107</v>
      </c>
      <c r="J7" s="37" t="s">
        <v>109</v>
      </c>
      <c r="K7" s="8">
        <v>262655.78600000002</v>
      </c>
      <c r="L7" s="8">
        <v>4509582.2989999996</v>
      </c>
      <c r="M7" s="8">
        <v>1415.9649999999999</v>
      </c>
      <c r="N7" s="8">
        <v>1415.77</v>
      </c>
      <c r="O7" s="10" t="s">
        <v>105</v>
      </c>
      <c r="P7" s="10">
        <v>-0.19500000000000001</v>
      </c>
      <c r="Q7" s="8">
        <v>0.19500000000000001</v>
      </c>
    </row>
    <row r="8" spans="1:17" x14ac:dyDescent="0.25">
      <c r="A8" s="37" t="s">
        <v>48</v>
      </c>
      <c r="B8" s="8">
        <v>260582.40400000001</v>
      </c>
      <c r="C8" s="8">
        <v>4513382.5659999996</v>
      </c>
      <c r="D8" s="8">
        <v>1327.547</v>
      </c>
      <c r="E8" s="8">
        <v>1327.4349999999999</v>
      </c>
      <c r="F8" s="10" t="s">
        <v>43</v>
      </c>
      <c r="G8" s="10">
        <v>-0.112</v>
      </c>
      <c r="H8" s="8">
        <v>0.112</v>
      </c>
      <c r="J8" s="37" t="s">
        <v>110</v>
      </c>
      <c r="K8" s="8">
        <v>260571.81599999999</v>
      </c>
      <c r="L8" s="8">
        <v>4513394.352</v>
      </c>
      <c r="M8" s="8">
        <v>1327.0350000000001</v>
      </c>
      <c r="N8" s="8">
        <v>1326.93</v>
      </c>
      <c r="O8" s="10" t="s">
        <v>105</v>
      </c>
      <c r="P8" s="10">
        <v>-0.105</v>
      </c>
      <c r="Q8" s="8">
        <v>0.105</v>
      </c>
    </row>
    <row r="9" spans="1:17" x14ac:dyDescent="0.25">
      <c r="A9" s="37" t="s">
        <v>49</v>
      </c>
      <c r="B9" s="8">
        <v>260282.99</v>
      </c>
      <c r="C9" s="8">
        <v>4515170.2649999997</v>
      </c>
      <c r="D9" s="8">
        <v>1391.9490000000001</v>
      </c>
      <c r="E9" s="8">
        <v>1391.827</v>
      </c>
      <c r="F9" s="10" t="s">
        <v>43</v>
      </c>
      <c r="G9" s="10">
        <v>-0.122</v>
      </c>
      <c r="H9" s="8">
        <v>0.122</v>
      </c>
      <c r="J9" s="37" t="s">
        <v>111</v>
      </c>
      <c r="K9" s="8">
        <v>260299.79399999999</v>
      </c>
      <c r="L9" s="8">
        <v>4515176.8949999996</v>
      </c>
      <c r="M9" s="8">
        <v>1391.9490000000001</v>
      </c>
      <c r="N9" s="8">
        <v>1391.836</v>
      </c>
      <c r="O9" s="10" t="s">
        <v>105</v>
      </c>
      <c r="P9" s="10">
        <v>-0.113</v>
      </c>
      <c r="Q9" s="8">
        <v>0.113</v>
      </c>
    </row>
    <row r="10" spans="1:17" x14ac:dyDescent="0.25">
      <c r="A10" s="37" t="s">
        <v>50</v>
      </c>
      <c r="B10" s="8">
        <v>262478.27500000002</v>
      </c>
      <c r="C10" s="8">
        <v>4520405.6459999997</v>
      </c>
      <c r="D10" s="8">
        <v>1523.989</v>
      </c>
      <c r="E10" s="8">
        <v>1523.838</v>
      </c>
      <c r="F10" s="10" t="s">
        <v>43</v>
      </c>
      <c r="G10" s="10">
        <v>-0.151</v>
      </c>
      <c r="H10" s="8">
        <v>0.151</v>
      </c>
      <c r="J10" s="37" t="s">
        <v>112</v>
      </c>
      <c r="K10" s="8">
        <v>262403.12099999998</v>
      </c>
      <c r="L10" s="8">
        <v>4520363.5449999999</v>
      </c>
      <c r="M10" s="8">
        <v>1531.6320000000001</v>
      </c>
      <c r="N10" s="8">
        <v>1531.4849999999999</v>
      </c>
      <c r="O10" s="10" t="s">
        <v>105</v>
      </c>
      <c r="P10" s="10">
        <v>-0.14699999999999999</v>
      </c>
      <c r="Q10" s="8">
        <v>0.14699999999999999</v>
      </c>
    </row>
    <row r="11" spans="1:17" x14ac:dyDescent="0.25">
      <c r="A11" s="37" t="s">
        <v>51</v>
      </c>
      <c r="B11" s="8">
        <v>264226.658</v>
      </c>
      <c r="C11" s="8">
        <v>4525760.5240000002</v>
      </c>
      <c r="D11" s="8">
        <v>1546.019</v>
      </c>
      <c r="E11" s="8">
        <v>1545.933</v>
      </c>
      <c r="F11" s="10" t="s">
        <v>43</v>
      </c>
      <c r="G11" s="10">
        <v>-8.5999999999999993E-2</v>
      </c>
      <c r="H11" s="8">
        <v>8.5999999999999993E-2</v>
      </c>
      <c r="J11" s="37" t="s">
        <v>113</v>
      </c>
      <c r="K11" s="8">
        <v>264228.66700000002</v>
      </c>
      <c r="L11" s="8">
        <v>4525749.8030000003</v>
      </c>
      <c r="M11" s="8">
        <v>1545.703</v>
      </c>
      <c r="N11" s="8">
        <v>1545.598</v>
      </c>
      <c r="O11" s="10" t="s">
        <v>105</v>
      </c>
      <c r="P11" s="10">
        <v>-0.105</v>
      </c>
      <c r="Q11" s="8">
        <v>0.105</v>
      </c>
    </row>
    <row r="12" spans="1:17" x14ac:dyDescent="0.25">
      <c r="A12" s="37" t="s">
        <v>52</v>
      </c>
      <c r="B12" s="8">
        <v>263992.31800000003</v>
      </c>
      <c r="C12" s="8">
        <v>4533530.7319999998</v>
      </c>
      <c r="D12" s="8">
        <v>1498.222</v>
      </c>
      <c r="E12" s="8">
        <v>1498.0530000000001</v>
      </c>
      <c r="F12" s="10" t="s">
        <v>43</v>
      </c>
      <c r="G12" s="10">
        <v>-0.16900000000000001</v>
      </c>
      <c r="H12" s="8">
        <v>0.16900000000000001</v>
      </c>
      <c r="J12" s="37" t="s">
        <v>114</v>
      </c>
      <c r="K12" s="8">
        <v>264012.52500000002</v>
      </c>
      <c r="L12" s="8">
        <v>4533548.76</v>
      </c>
      <c r="M12" s="8">
        <v>1497.5450000000001</v>
      </c>
      <c r="N12" s="8">
        <v>1497.3779999999999</v>
      </c>
      <c r="O12" s="10" t="s">
        <v>105</v>
      </c>
      <c r="P12" s="10">
        <v>-0.16700000000000001</v>
      </c>
      <c r="Q12" s="8">
        <v>0.16700000000000001</v>
      </c>
    </row>
    <row r="13" spans="1:17" x14ac:dyDescent="0.25">
      <c r="A13" s="37" t="s">
        <v>53</v>
      </c>
      <c r="B13" s="8">
        <v>257033.568</v>
      </c>
      <c r="C13" s="8">
        <v>4532487.7170000002</v>
      </c>
      <c r="D13" s="8">
        <v>1806.875</v>
      </c>
      <c r="E13" s="8">
        <v>1806.7380000000001</v>
      </c>
      <c r="F13" s="10" t="s">
        <v>43</v>
      </c>
      <c r="G13" s="10">
        <v>-0.13700000000000001</v>
      </c>
      <c r="H13" s="8">
        <v>0.13700000000000001</v>
      </c>
      <c r="J13" s="37" t="s">
        <v>115</v>
      </c>
      <c r="K13" s="8">
        <v>257043.16200000001</v>
      </c>
      <c r="L13" s="8">
        <v>4532512.4400000004</v>
      </c>
      <c r="M13" s="8">
        <v>1808.347</v>
      </c>
      <c r="N13" s="8">
        <v>1808.213</v>
      </c>
      <c r="O13" s="10" t="s">
        <v>105</v>
      </c>
      <c r="P13" s="10">
        <v>-0.13400000000000001</v>
      </c>
      <c r="Q13" s="8">
        <v>0.13400000000000001</v>
      </c>
    </row>
    <row r="14" spans="1:17" x14ac:dyDescent="0.25">
      <c r="A14" s="37" t="s">
        <v>54</v>
      </c>
      <c r="B14" s="8">
        <v>252206.20800000001</v>
      </c>
      <c r="C14" s="8">
        <v>4529611.0999999996</v>
      </c>
      <c r="D14" s="8">
        <v>1972.68</v>
      </c>
      <c r="E14" s="8">
        <v>1972.8019999999999</v>
      </c>
      <c r="F14" s="10" t="s">
        <v>43</v>
      </c>
      <c r="G14" s="10">
        <v>0.122</v>
      </c>
      <c r="H14" s="8">
        <v>0.122</v>
      </c>
      <c r="J14" s="37" t="s">
        <v>116</v>
      </c>
      <c r="K14" s="8">
        <v>252231.60500000001</v>
      </c>
      <c r="L14" s="8">
        <v>4529610.5410000002</v>
      </c>
      <c r="M14" s="8">
        <v>1972.3630000000001</v>
      </c>
      <c r="N14" s="8">
        <v>1972.509</v>
      </c>
      <c r="O14" s="10" t="s">
        <v>105</v>
      </c>
      <c r="P14" s="10">
        <v>0.14599999999999999</v>
      </c>
      <c r="Q14" s="8">
        <v>0.14599999999999999</v>
      </c>
    </row>
    <row r="15" spans="1:17" x14ac:dyDescent="0.25">
      <c r="A15" s="37" t="s">
        <v>55</v>
      </c>
      <c r="B15" s="8">
        <v>247280.845</v>
      </c>
      <c r="C15" s="8">
        <v>4528866.6160000004</v>
      </c>
      <c r="D15" s="8">
        <v>1899.7670000000001</v>
      </c>
      <c r="E15" s="8">
        <v>1899.895</v>
      </c>
      <c r="F15" s="10" t="s">
        <v>43</v>
      </c>
      <c r="G15" s="10">
        <v>0.128</v>
      </c>
      <c r="H15" s="8">
        <v>0.128</v>
      </c>
      <c r="J15" s="37" t="s">
        <v>117</v>
      </c>
      <c r="K15" s="8">
        <v>247280.95</v>
      </c>
      <c r="L15" s="8">
        <v>4528845.1500000004</v>
      </c>
      <c r="M15" s="8">
        <v>1900.0809999999999</v>
      </c>
      <c r="N15" s="8">
        <v>1900.184</v>
      </c>
      <c r="O15" s="10" t="s">
        <v>105</v>
      </c>
      <c r="P15" s="10">
        <v>0.10299999999999999</v>
      </c>
      <c r="Q15" s="8">
        <v>0.10299999999999999</v>
      </c>
    </row>
    <row r="16" spans="1:17" x14ac:dyDescent="0.25">
      <c r="A16" s="37" t="s">
        <v>56</v>
      </c>
      <c r="B16" s="8">
        <v>261121.31899999999</v>
      </c>
      <c r="C16" s="8">
        <v>4539625.9680000003</v>
      </c>
      <c r="D16" s="8">
        <v>1458.367</v>
      </c>
      <c r="E16" s="8">
        <v>1458.25</v>
      </c>
      <c r="F16" s="10" t="s">
        <v>43</v>
      </c>
      <c r="G16" s="10">
        <v>-0.11700000000000001</v>
      </c>
      <c r="H16" s="8">
        <v>0.11700000000000001</v>
      </c>
      <c r="J16" s="37" t="s">
        <v>118</v>
      </c>
      <c r="K16" s="8">
        <v>261154.46</v>
      </c>
      <c r="L16" s="8">
        <v>4539614.7510000002</v>
      </c>
      <c r="M16" s="8">
        <v>1458.4559999999999</v>
      </c>
      <c r="N16" s="8">
        <v>1458.374</v>
      </c>
      <c r="O16" s="10" t="s">
        <v>105</v>
      </c>
      <c r="P16" s="10">
        <v>-8.2000000000000003E-2</v>
      </c>
      <c r="Q16" s="8">
        <v>8.2000000000000003E-2</v>
      </c>
    </row>
    <row r="17" spans="1:17" x14ac:dyDescent="0.25">
      <c r="A17" s="37" t="s">
        <v>57</v>
      </c>
      <c r="B17" s="8">
        <v>254576.872</v>
      </c>
      <c r="C17" s="8">
        <v>4541355.3679999998</v>
      </c>
      <c r="D17" s="8">
        <v>1438.691</v>
      </c>
      <c r="E17" s="8">
        <v>1438.8630000000001</v>
      </c>
      <c r="F17" s="10" t="s">
        <v>43</v>
      </c>
      <c r="G17" s="10">
        <v>0.17199999999999999</v>
      </c>
      <c r="H17" s="8">
        <v>0.17199999999999999</v>
      </c>
      <c r="J17" s="37" t="s">
        <v>119</v>
      </c>
      <c r="K17" s="8">
        <v>254616.45300000001</v>
      </c>
      <c r="L17" s="8">
        <v>4541353.9979999997</v>
      </c>
      <c r="M17" s="8">
        <v>1438.8130000000001</v>
      </c>
      <c r="N17" s="8">
        <v>1438.9690000000001</v>
      </c>
      <c r="O17" s="10" t="s">
        <v>105</v>
      </c>
      <c r="P17" s="10">
        <v>0.156</v>
      </c>
      <c r="Q17" s="8">
        <v>0.156</v>
      </c>
    </row>
    <row r="18" spans="1:17" x14ac:dyDescent="0.25">
      <c r="A18" s="37" t="s">
        <v>58</v>
      </c>
      <c r="B18" s="8">
        <v>251957.36600000001</v>
      </c>
      <c r="C18" s="8">
        <v>4547432.8899999997</v>
      </c>
      <c r="D18" s="8">
        <v>1439.184</v>
      </c>
      <c r="E18" s="8">
        <v>1439.3109999999999</v>
      </c>
      <c r="F18" s="10" t="s">
        <v>43</v>
      </c>
      <c r="G18" s="10">
        <v>0.127</v>
      </c>
      <c r="H18" s="8">
        <v>0.127</v>
      </c>
      <c r="J18" s="37" t="s">
        <v>120</v>
      </c>
      <c r="K18" s="8">
        <v>251922.98699999999</v>
      </c>
      <c r="L18" s="8">
        <v>4547431.5290000001</v>
      </c>
      <c r="M18" s="8">
        <v>1440.934</v>
      </c>
      <c r="N18" s="8">
        <v>1441.0329999999999</v>
      </c>
      <c r="O18" s="10" t="s">
        <v>105</v>
      </c>
      <c r="P18" s="10">
        <v>9.9000000000000005E-2</v>
      </c>
      <c r="Q18" s="8">
        <v>9.9000000000000005E-2</v>
      </c>
    </row>
    <row r="19" spans="1:17" x14ac:dyDescent="0.25">
      <c r="A19" s="37" t="s">
        <v>59</v>
      </c>
      <c r="B19" s="8">
        <v>248594.72399999999</v>
      </c>
      <c r="C19" s="8">
        <v>4545206.1009999998</v>
      </c>
      <c r="D19" s="8">
        <v>1519.307</v>
      </c>
      <c r="E19" s="8">
        <v>1519.4290000000001</v>
      </c>
      <c r="F19" s="10" t="s">
        <v>43</v>
      </c>
      <c r="G19" s="10">
        <v>0.122</v>
      </c>
      <c r="H19" s="8">
        <v>0.122</v>
      </c>
      <c r="J19" s="37" t="s">
        <v>121</v>
      </c>
      <c r="K19" s="8">
        <v>248634.16399999999</v>
      </c>
      <c r="L19" s="8">
        <v>4545184.5820000004</v>
      </c>
      <c r="M19" s="8">
        <v>1518.9359999999999</v>
      </c>
      <c r="N19" s="8">
        <v>1519.088</v>
      </c>
      <c r="O19" s="10" t="s">
        <v>105</v>
      </c>
      <c r="P19" s="10">
        <v>0.152</v>
      </c>
      <c r="Q19" s="8">
        <v>0.152</v>
      </c>
    </row>
    <row r="20" spans="1:17" x14ac:dyDescent="0.25">
      <c r="A20" s="37" t="s">
        <v>60</v>
      </c>
      <c r="B20" s="8">
        <v>254404.43700000001</v>
      </c>
      <c r="C20" s="8">
        <v>4553112.2640000004</v>
      </c>
      <c r="D20" s="8">
        <v>1440.34</v>
      </c>
      <c r="E20" s="8">
        <v>1440.423</v>
      </c>
      <c r="F20" s="10" t="s">
        <v>43</v>
      </c>
      <c r="G20" s="10">
        <v>8.3000000000000004E-2</v>
      </c>
      <c r="H20" s="8">
        <v>8.3000000000000004E-2</v>
      </c>
      <c r="J20" s="37" t="s">
        <v>122</v>
      </c>
      <c r="K20" s="8">
        <v>254433.35399999999</v>
      </c>
      <c r="L20" s="8">
        <v>4553093.2340000002</v>
      </c>
      <c r="M20" s="8">
        <v>1440.6210000000001</v>
      </c>
      <c r="N20" s="8">
        <v>1440.694</v>
      </c>
      <c r="O20" s="10" t="s">
        <v>105</v>
      </c>
      <c r="P20" s="10">
        <v>7.2999999999999995E-2</v>
      </c>
      <c r="Q20" s="8">
        <v>7.2999999999999995E-2</v>
      </c>
    </row>
    <row r="21" spans="1:17" x14ac:dyDescent="0.25">
      <c r="A21" s="37" t="s">
        <v>61</v>
      </c>
      <c r="B21" s="8">
        <v>253408.601</v>
      </c>
      <c r="C21" s="8">
        <v>4556155.0180000002</v>
      </c>
      <c r="D21" s="8">
        <v>1420.2570000000001</v>
      </c>
      <c r="E21" s="8">
        <v>1420.35</v>
      </c>
      <c r="F21" s="10" t="s">
        <v>43</v>
      </c>
      <c r="G21" s="10">
        <v>9.2999999999999999E-2</v>
      </c>
      <c r="H21" s="8">
        <v>9.2999999999999999E-2</v>
      </c>
      <c r="J21" s="37" t="s">
        <v>123</v>
      </c>
      <c r="K21" s="8">
        <v>253432.541</v>
      </c>
      <c r="L21" s="8">
        <v>4556067.5250000004</v>
      </c>
      <c r="M21" s="8">
        <v>1421</v>
      </c>
      <c r="N21" s="8">
        <v>1421.1379999999999</v>
      </c>
      <c r="O21" s="10" t="s">
        <v>105</v>
      </c>
      <c r="P21" s="10">
        <v>0.13800000000000001</v>
      </c>
      <c r="Q21" s="8">
        <v>0.13800000000000001</v>
      </c>
    </row>
    <row r="22" spans="1:17" x14ac:dyDescent="0.25">
      <c r="A22" s="37" t="s">
        <v>62</v>
      </c>
      <c r="B22" s="8">
        <v>248301.62700000001</v>
      </c>
      <c r="C22" s="8">
        <v>4561114.8959999997</v>
      </c>
      <c r="D22" s="8">
        <v>1382.91</v>
      </c>
      <c r="E22" s="8">
        <v>1382.9059999999999</v>
      </c>
      <c r="F22" s="10" t="s">
        <v>43</v>
      </c>
      <c r="G22" s="10">
        <v>-4.0000000000000001E-3</v>
      </c>
      <c r="H22" s="8">
        <v>4.0000000000000001E-3</v>
      </c>
      <c r="J22" s="37" t="s">
        <v>124</v>
      </c>
      <c r="K22" s="8">
        <v>248317.35200000001</v>
      </c>
      <c r="L22" s="8">
        <v>4561114.7460000003</v>
      </c>
      <c r="M22" s="8">
        <v>1382.9870000000001</v>
      </c>
      <c r="N22" s="8">
        <v>1382.9780000000001</v>
      </c>
      <c r="O22" s="10" t="s">
        <v>105</v>
      </c>
      <c r="P22" s="10">
        <v>-8.9999999999999993E-3</v>
      </c>
      <c r="Q22" s="8">
        <v>8.9999999999999993E-3</v>
      </c>
    </row>
    <row r="23" spans="1:17" x14ac:dyDescent="0.25">
      <c r="A23" s="37" t="s">
        <v>63</v>
      </c>
      <c r="B23" s="8">
        <v>269480.73300000001</v>
      </c>
      <c r="C23" s="8">
        <v>4538289.2709999997</v>
      </c>
      <c r="D23" s="8">
        <v>1470.8330000000001</v>
      </c>
      <c r="E23" s="8">
        <v>1470.7349999999999</v>
      </c>
      <c r="F23" s="10" t="s">
        <v>43</v>
      </c>
      <c r="G23" s="10">
        <v>-9.8000000000000004E-2</v>
      </c>
      <c r="H23" s="8">
        <v>9.8000000000000004E-2</v>
      </c>
      <c r="J23" s="37" t="s">
        <v>125</v>
      </c>
      <c r="K23" s="8">
        <v>269484.228</v>
      </c>
      <c r="L23" s="8">
        <v>4538289.2249999996</v>
      </c>
      <c r="M23" s="8">
        <v>1470.8409999999999</v>
      </c>
      <c r="N23" s="8">
        <v>1470.749</v>
      </c>
      <c r="O23" s="10" t="s">
        <v>105</v>
      </c>
      <c r="P23" s="10">
        <v>-9.1999999999999998E-2</v>
      </c>
      <c r="Q23" s="8">
        <v>9.1999999999999998E-2</v>
      </c>
    </row>
    <row r="24" spans="1:17" x14ac:dyDescent="0.25">
      <c r="A24" s="37" t="s">
        <v>64</v>
      </c>
      <c r="B24" s="8">
        <v>277820.038</v>
      </c>
      <c r="C24" s="8">
        <v>4532586.2759999996</v>
      </c>
      <c r="D24" s="8">
        <v>1660.6990000000001</v>
      </c>
      <c r="E24" s="8">
        <v>1660.6559999999999</v>
      </c>
      <c r="F24" s="10" t="s">
        <v>43</v>
      </c>
      <c r="G24" s="10">
        <v>-4.2999999999999997E-2</v>
      </c>
      <c r="H24" s="8">
        <v>4.2999999999999997E-2</v>
      </c>
      <c r="J24" s="37" t="s">
        <v>126</v>
      </c>
      <c r="K24" s="8">
        <v>277821.087</v>
      </c>
      <c r="L24" s="8">
        <v>4532593.7240000004</v>
      </c>
      <c r="M24" s="8">
        <v>1660.6489999999999</v>
      </c>
      <c r="N24" s="8">
        <v>1660.59</v>
      </c>
      <c r="O24" s="10" t="s">
        <v>105</v>
      </c>
      <c r="P24" s="10">
        <v>-5.8999999999999997E-2</v>
      </c>
      <c r="Q24" s="8">
        <v>5.8999999999999997E-2</v>
      </c>
    </row>
    <row r="25" spans="1:17" x14ac:dyDescent="0.25">
      <c r="A25" s="37" t="s">
        <v>65</v>
      </c>
      <c r="B25" s="8">
        <v>257074.701</v>
      </c>
      <c r="C25" s="8">
        <v>4552121.9419999998</v>
      </c>
      <c r="D25" s="8">
        <v>1432.8620000000001</v>
      </c>
      <c r="E25" s="8">
        <v>1432.8019999999999</v>
      </c>
      <c r="F25" s="10" t="s">
        <v>43</v>
      </c>
      <c r="G25" s="10">
        <v>-0.06</v>
      </c>
      <c r="H25" s="8">
        <v>0.06</v>
      </c>
      <c r="J25" s="37" t="s">
        <v>127</v>
      </c>
      <c r="K25" s="8">
        <v>257058.22700000001</v>
      </c>
      <c r="L25" s="8">
        <v>4552116.699</v>
      </c>
      <c r="M25" s="8">
        <v>1433.355</v>
      </c>
      <c r="N25" s="8">
        <v>1433.2560000000001</v>
      </c>
      <c r="O25" s="10" t="s">
        <v>105</v>
      </c>
      <c r="P25" s="10">
        <v>-9.9000000000000005E-2</v>
      </c>
      <c r="Q25" s="8">
        <v>9.9000000000000005E-2</v>
      </c>
    </row>
    <row r="26" spans="1:17" x14ac:dyDescent="0.25">
      <c r="A26" s="37" t="s">
        <v>66</v>
      </c>
      <c r="B26" s="8">
        <v>263694.03100000002</v>
      </c>
      <c r="C26" s="8">
        <v>4549197.8279999997</v>
      </c>
      <c r="D26" s="8">
        <v>1518.432</v>
      </c>
      <c r="E26" s="8">
        <v>1518.27</v>
      </c>
      <c r="F26" s="10" t="s">
        <v>43</v>
      </c>
      <c r="G26" s="10">
        <v>-0.16200000000000001</v>
      </c>
      <c r="H26" s="8">
        <v>0.16200000000000001</v>
      </c>
      <c r="J26" s="37" t="s">
        <v>128</v>
      </c>
      <c r="K26" s="8">
        <v>263699.85600000003</v>
      </c>
      <c r="L26" s="8">
        <v>4549216.37</v>
      </c>
      <c r="M26" s="8">
        <v>1518.296</v>
      </c>
      <c r="N26" s="8">
        <v>1518.115</v>
      </c>
      <c r="O26" s="10" t="s">
        <v>105</v>
      </c>
      <c r="P26" s="10">
        <v>-0.18099999999999999</v>
      </c>
      <c r="Q26" s="8">
        <v>0.18099999999999999</v>
      </c>
    </row>
    <row r="27" spans="1:17" x14ac:dyDescent="0.25">
      <c r="A27" s="37" t="s">
        <v>67</v>
      </c>
      <c r="B27" s="8">
        <v>268121.89600000001</v>
      </c>
      <c r="C27" s="8">
        <v>4549550.1490000002</v>
      </c>
      <c r="D27" s="8">
        <v>1599.7470000000001</v>
      </c>
      <c r="E27" s="8">
        <v>1599.6479999999999</v>
      </c>
      <c r="F27" s="10" t="s">
        <v>43</v>
      </c>
      <c r="G27" s="10">
        <v>-9.9000000000000005E-2</v>
      </c>
      <c r="H27" s="8">
        <v>9.9000000000000005E-2</v>
      </c>
      <c r="J27" s="37" t="s">
        <v>129</v>
      </c>
      <c r="K27" s="8">
        <v>268117.39799999999</v>
      </c>
      <c r="L27" s="8">
        <v>4549551.0070000002</v>
      </c>
      <c r="M27" s="8">
        <v>1599.7619999999999</v>
      </c>
      <c r="N27" s="8">
        <v>1599.653</v>
      </c>
      <c r="O27" s="10" t="s">
        <v>105</v>
      </c>
      <c r="P27" s="10">
        <v>-0.109</v>
      </c>
      <c r="Q27" s="8">
        <v>0.109</v>
      </c>
    </row>
    <row r="28" spans="1:17" x14ac:dyDescent="0.25">
      <c r="A28" s="37" t="s">
        <v>68</v>
      </c>
      <c r="B28" s="8">
        <v>272856.07400000002</v>
      </c>
      <c r="C28" s="8">
        <v>4553373.8320000004</v>
      </c>
      <c r="D28" s="8">
        <v>1835.6369999999999</v>
      </c>
      <c r="E28" s="8">
        <v>1835.4190000000001</v>
      </c>
      <c r="F28" s="10" t="s">
        <v>43</v>
      </c>
      <c r="G28" s="10">
        <v>-0.218</v>
      </c>
      <c r="H28" s="8">
        <v>0.218</v>
      </c>
      <c r="J28" s="37" t="s">
        <v>130</v>
      </c>
      <c r="K28" s="8">
        <v>272850.68800000002</v>
      </c>
      <c r="L28" s="8">
        <v>4553374.53</v>
      </c>
      <c r="M28" s="8">
        <v>1834.8150000000001</v>
      </c>
      <c r="N28" s="8">
        <v>1834.6310000000001</v>
      </c>
      <c r="O28" s="10" t="s">
        <v>105</v>
      </c>
      <c r="P28" s="10">
        <v>-0.184</v>
      </c>
      <c r="Q28" s="8">
        <v>0.184</v>
      </c>
    </row>
    <row r="29" spans="1:17" x14ac:dyDescent="0.25">
      <c r="A29" s="37" t="s">
        <v>69</v>
      </c>
      <c r="B29" s="8">
        <v>286168.804</v>
      </c>
      <c r="C29" s="8">
        <v>4554235.716</v>
      </c>
      <c r="D29" s="8">
        <v>1713.202</v>
      </c>
      <c r="E29" s="8">
        <v>1713.258</v>
      </c>
      <c r="F29" s="10" t="s">
        <v>43</v>
      </c>
      <c r="G29" s="10">
        <v>5.6000000000000001E-2</v>
      </c>
      <c r="H29" s="8">
        <v>5.6000000000000001E-2</v>
      </c>
      <c r="J29" s="37" t="s">
        <v>131</v>
      </c>
      <c r="K29" s="8">
        <v>286152.80499999999</v>
      </c>
      <c r="L29" s="8">
        <v>4554229.5250000004</v>
      </c>
      <c r="M29" s="8">
        <v>1713.982</v>
      </c>
      <c r="N29" s="8">
        <v>1714.0630000000001</v>
      </c>
      <c r="O29" s="10" t="s">
        <v>105</v>
      </c>
      <c r="P29" s="10">
        <v>8.1000000000000003E-2</v>
      </c>
      <c r="Q29" s="8">
        <v>8.1000000000000003E-2</v>
      </c>
    </row>
    <row r="30" spans="1:17" x14ac:dyDescent="0.25">
      <c r="A30" s="37" t="s">
        <v>70</v>
      </c>
      <c r="B30" s="8">
        <v>292059.80599999998</v>
      </c>
      <c r="C30" s="8">
        <v>4566085.57</v>
      </c>
      <c r="D30" s="8">
        <v>1616.0229999999999</v>
      </c>
      <c r="E30" s="8">
        <v>1616.085</v>
      </c>
      <c r="F30" s="10" t="s">
        <v>43</v>
      </c>
      <c r="G30" s="10">
        <v>6.2E-2</v>
      </c>
      <c r="H30" s="8">
        <v>6.2E-2</v>
      </c>
      <c r="J30" s="37" t="s">
        <v>132</v>
      </c>
      <c r="K30" s="8">
        <v>292074.66100000002</v>
      </c>
      <c r="L30" s="8">
        <v>4566077.6579999998</v>
      </c>
      <c r="M30" s="8">
        <v>1616.9749999999999</v>
      </c>
      <c r="N30" s="8">
        <v>1616.9929999999999</v>
      </c>
      <c r="O30" s="10" t="s">
        <v>105</v>
      </c>
      <c r="P30" s="10">
        <v>1.7999999999999999E-2</v>
      </c>
      <c r="Q30" s="8">
        <v>1.7999999999999999E-2</v>
      </c>
    </row>
    <row r="31" spans="1:17" x14ac:dyDescent="0.25">
      <c r="A31" s="37" t="s">
        <v>71</v>
      </c>
      <c r="B31" s="8">
        <v>282221.91399999999</v>
      </c>
      <c r="C31" s="8">
        <v>4579619.3430000003</v>
      </c>
      <c r="D31" s="8">
        <v>1794.8630000000001</v>
      </c>
      <c r="E31" s="8">
        <v>1794.893</v>
      </c>
      <c r="F31" s="10" t="s">
        <v>43</v>
      </c>
      <c r="G31" s="10">
        <v>0.03</v>
      </c>
      <c r="H31" s="8">
        <v>0.03</v>
      </c>
      <c r="J31" s="37" t="s">
        <v>133</v>
      </c>
      <c r="K31" s="8">
        <v>282218.66499999998</v>
      </c>
      <c r="L31" s="8">
        <v>4579634.949</v>
      </c>
      <c r="M31" s="8">
        <v>1794.5329999999999</v>
      </c>
      <c r="N31" s="8">
        <v>1794.548</v>
      </c>
      <c r="O31" s="10" t="s">
        <v>105</v>
      </c>
      <c r="P31" s="10">
        <v>1.4999999999999999E-2</v>
      </c>
      <c r="Q31" s="8">
        <v>1.4999999999999999E-2</v>
      </c>
    </row>
    <row r="32" spans="1:17" x14ac:dyDescent="0.25">
      <c r="A32" s="37" t="s">
        <v>72</v>
      </c>
      <c r="B32" s="8">
        <v>272626.38</v>
      </c>
      <c r="C32" s="8">
        <v>4589281.2089999998</v>
      </c>
      <c r="D32" s="8">
        <v>1733.9490000000001</v>
      </c>
      <c r="E32" s="8">
        <v>1733.8530000000001</v>
      </c>
      <c r="F32" s="10" t="s">
        <v>43</v>
      </c>
      <c r="G32" s="10">
        <v>-9.6000000000000002E-2</v>
      </c>
      <c r="H32" s="8">
        <v>9.6000000000000002E-2</v>
      </c>
      <c r="J32" s="37" t="s">
        <v>134</v>
      </c>
      <c r="K32" s="8">
        <v>272620.44900000002</v>
      </c>
      <c r="L32" s="8">
        <v>4589289.7920000004</v>
      </c>
      <c r="M32" s="8">
        <v>1733.9739999999999</v>
      </c>
      <c r="N32" s="8">
        <v>1733.884</v>
      </c>
      <c r="O32" s="10" t="s">
        <v>105</v>
      </c>
      <c r="P32" s="10">
        <v>-0.09</v>
      </c>
      <c r="Q32" s="8">
        <v>0.09</v>
      </c>
    </row>
    <row r="33" spans="1:17" x14ac:dyDescent="0.25">
      <c r="A33" s="37" t="s">
        <v>73</v>
      </c>
      <c r="B33" s="8">
        <v>262912.68099999998</v>
      </c>
      <c r="C33" s="8">
        <v>4597523.0760000004</v>
      </c>
      <c r="D33" s="8">
        <v>1694.86</v>
      </c>
      <c r="E33" s="8">
        <v>1694.627</v>
      </c>
      <c r="F33" s="10" t="s">
        <v>43</v>
      </c>
      <c r="G33" s="10">
        <v>-0.23300000000000001</v>
      </c>
      <c r="H33" s="8">
        <v>0.23300000000000001</v>
      </c>
      <c r="J33" s="37" t="s">
        <v>135</v>
      </c>
      <c r="K33" s="8">
        <v>262920.087</v>
      </c>
      <c r="L33" s="8">
        <v>4597513.7079999996</v>
      </c>
      <c r="M33" s="8">
        <v>1694.72</v>
      </c>
      <c r="N33" s="8">
        <v>1694.5640000000001</v>
      </c>
      <c r="O33" s="10" t="s">
        <v>105</v>
      </c>
      <c r="P33" s="10">
        <v>-0.156</v>
      </c>
      <c r="Q33" s="8">
        <v>0.156</v>
      </c>
    </row>
    <row r="34" spans="1:17" x14ac:dyDescent="0.25">
      <c r="A34" s="37" t="s">
        <v>74</v>
      </c>
      <c r="B34" s="8">
        <v>258567.70499999999</v>
      </c>
      <c r="C34" s="8">
        <v>4608382.6869999999</v>
      </c>
      <c r="D34" s="8">
        <v>1839.462</v>
      </c>
      <c r="E34" s="8">
        <v>1839.55</v>
      </c>
      <c r="F34" s="10" t="s">
        <v>43</v>
      </c>
      <c r="G34" s="10">
        <v>8.7999999999999995E-2</v>
      </c>
      <c r="H34" s="8">
        <v>8.7999999999999995E-2</v>
      </c>
      <c r="J34" s="37" t="s">
        <v>136</v>
      </c>
      <c r="K34" s="8">
        <v>258506.73</v>
      </c>
      <c r="L34" s="8">
        <v>4608412.1900000004</v>
      </c>
      <c r="M34" s="8">
        <v>1836.5830000000001</v>
      </c>
      <c r="N34" s="8">
        <v>1836.64</v>
      </c>
      <c r="O34" s="10" t="s">
        <v>105</v>
      </c>
      <c r="P34" s="10">
        <v>5.7000000000000002E-2</v>
      </c>
      <c r="Q34" s="8">
        <v>5.7000000000000002E-2</v>
      </c>
    </row>
    <row r="35" spans="1:17" x14ac:dyDescent="0.25">
      <c r="A35" s="37" t="s">
        <v>75</v>
      </c>
      <c r="B35" s="8">
        <v>250292.345</v>
      </c>
      <c r="C35" s="8">
        <v>4605420.9519999996</v>
      </c>
      <c r="D35" s="8">
        <v>1517.3230000000001</v>
      </c>
      <c r="E35" s="8">
        <v>1517.2239999999999</v>
      </c>
      <c r="F35" s="10" t="s">
        <v>43</v>
      </c>
      <c r="G35" s="10">
        <v>-9.9000000000000005E-2</v>
      </c>
      <c r="H35" s="8">
        <v>9.9000000000000005E-2</v>
      </c>
      <c r="J35" s="37" t="s">
        <v>137</v>
      </c>
      <c r="K35" s="8">
        <v>250309.05</v>
      </c>
      <c r="L35" s="8">
        <v>4605446.2910000002</v>
      </c>
      <c r="M35" s="8">
        <v>1518.008</v>
      </c>
      <c r="N35" s="8">
        <v>1517.8710000000001</v>
      </c>
      <c r="O35" s="10" t="s">
        <v>105</v>
      </c>
      <c r="P35" s="10">
        <v>-0.13700000000000001</v>
      </c>
      <c r="Q35" s="8">
        <v>0.13700000000000001</v>
      </c>
    </row>
    <row r="36" spans="1:17" x14ac:dyDescent="0.25">
      <c r="A36" s="37" t="s">
        <v>76</v>
      </c>
      <c r="B36" s="8">
        <v>272008.20600000001</v>
      </c>
      <c r="C36" s="8">
        <v>4606977.5599999996</v>
      </c>
      <c r="D36" s="8">
        <v>1701.8530000000001</v>
      </c>
      <c r="E36" s="8">
        <v>1701.885</v>
      </c>
      <c r="F36" s="10" t="s">
        <v>43</v>
      </c>
      <c r="G36" s="10">
        <v>3.2000000000000001E-2</v>
      </c>
      <c r="H36" s="8">
        <v>3.2000000000000001E-2</v>
      </c>
      <c r="J36" s="37" t="s">
        <v>138</v>
      </c>
      <c r="K36" s="8">
        <v>271980.19799999997</v>
      </c>
      <c r="L36" s="8">
        <v>4606992.5199999996</v>
      </c>
      <c r="M36" s="8">
        <v>1701.8679999999999</v>
      </c>
      <c r="N36" s="8">
        <v>1701.8820000000001</v>
      </c>
      <c r="O36" s="10" t="s">
        <v>105</v>
      </c>
      <c r="P36" s="10">
        <v>1.4E-2</v>
      </c>
      <c r="Q36" s="8">
        <v>1.4E-2</v>
      </c>
    </row>
    <row r="37" spans="1:17" x14ac:dyDescent="0.25">
      <c r="A37" s="37" t="s">
        <v>77</v>
      </c>
      <c r="B37" s="8">
        <v>286528.348</v>
      </c>
      <c r="C37" s="8">
        <v>4608502.0820000004</v>
      </c>
      <c r="D37" s="8">
        <v>1763.9079999999999</v>
      </c>
      <c r="E37" s="8">
        <v>1763.8579999999999</v>
      </c>
      <c r="F37" s="10" t="s">
        <v>43</v>
      </c>
      <c r="G37" s="10">
        <v>-0.05</v>
      </c>
      <c r="H37" s="8">
        <v>0.05</v>
      </c>
      <c r="J37" s="37" t="s">
        <v>139</v>
      </c>
      <c r="K37" s="8">
        <v>286579.98700000002</v>
      </c>
      <c r="L37" s="8">
        <v>4608497.7479999997</v>
      </c>
      <c r="M37" s="8">
        <v>1765.4159999999999</v>
      </c>
      <c r="N37" s="8">
        <v>1765.37</v>
      </c>
      <c r="O37" s="10" t="s">
        <v>105</v>
      </c>
      <c r="P37" s="10">
        <v>-4.5999999999999999E-2</v>
      </c>
      <c r="Q37" s="8">
        <v>4.5999999999999999E-2</v>
      </c>
    </row>
    <row r="38" spans="1:17" x14ac:dyDescent="0.25">
      <c r="A38" s="37" t="s">
        <v>78</v>
      </c>
      <c r="B38" s="8">
        <v>302595.64600000001</v>
      </c>
      <c r="C38" s="8">
        <v>4621638.4369999999</v>
      </c>
      <c r="D38" s="8">
        <v>1796.29</v>
      </c>
      <c r="E38" s="8">
        <v>1796.4079999999999</v>
      </c>
      <c r="F38" s="10" t="s">
        <v>43</v>
      </c>
      <c r="G38" s="10">
        <v>0.11799999999999999</v>
      </c>
      <c r="H38" s="8">
        <v>0.11799999999999999</v>
      </c>
      <c r="J38" s="37" t="s">
        <v>140</v>
      </c>
      <c r="K38" s="8">
        <v>302591.53700000001</v>
      </c>
      <c r="L38" s="8">
        <v>4621673.4359999998</v>
      </c>
      <c r="M38" s="8">
        <v>1796.742</v>
      </c>
      <c r="N38" s="8">
        <v>1796.8119999999999</v>
      </c>
      <c r="O38" s="10" t="s">
        <v>105</v>
      </c>
      <c r="P38" s="10">
        <v>7.0000000000000007E-2</v>
      </c>
      <c r="Q38" s="8">
        <v>7.0000000000000007E-2</v>
      </c>
    </row>
    <row r="39" spans="1:17" x14ac:dyDescent="0.25">
      <c r="A39" s="37" t="s">
        <v>79</v>
      </c>
      <c r="B39" s="8">
        <v>306161.65600000002</v>
      </c>
      <c r="C39" s="8">
        <v>4618929.6370000001</v>
      </c>
      <c r="D39" s="8">
        <v>1803.076</v>
      </c>
      <c r="E39" s="8">
        <v>1803.0909999999999</v>
      </c>
      <c r="F39" s="10" t="s">
        <v>43</v>
      </c>
      <c r="G39" s="10">
        <v>1.4999999999999999E-2</v>
      </c>
      <c r="H39" s="8">
        <v>1.4999999999999999E-2</v>
      </c>
      <c r="J39" s="37" t="s">
        <v>141</v>
      </c>
      <c r="K39" s="8">
        <v>306171.59299999999</v>
      </c>
      <c r="L39" s="8">
        <v>4618914.0920000002</v>
      </c>
      <c r="M39" s="8">
        <v>1802.6990000000001</v>
      </c>
      <c r="N39" s="8">
        <v>1802.7470000000001</v>
      </c>
      <c r="O39" s="10" t="s">
        <v>105</v>
      </c>
      <c r="P39" s="10">
        <v>4.8000000000000001E-2</v>
      </c>
      <c r="Q39" s="8">
        <v>4.8000000000000001E-2</v>
      </c>
    </row>
    <row r="40" spans="1:17" x14ac:dyDescent="0.25">
      <c r="A40" s="37" t="s">
        <v>80</v>
      </c>
      <c r="B40" s="8">
        <v>270303.26500000001</v>
      </c>
      <c r="C40" s="8">
        <v>4651238.6260000002</v>
      </c>
      <c r="D40" s="8">
        <v>1430.778</v>
      </c>
      <c r="E40" s="8">
        <v>1430.8520000000001</v>
      </c>
      <c r="F40" s="10" t="s">
        <v>43</v>
      </c>
      <c r="G40" s="10">
        <v>7.3999999999999996E-2</v>
      </c>
      <c r="H40" s="8">
        <v>7.3999999999999996E-2</v>
      </c>
      <c r="J40" s="37" t="s">
        <v>142</v>
      </c>
      <c r="K40" s="8">
        <v>270300.72499999998</v>
      </c>
      <c r="L40" s="8">
        <v>4651261.7050000001</v>
      </c>
      <c r="M40" s="8">
        <v>1430.1489999999999</v>
      </c>
      <c r="N40" s="8">
        <v>1430.2429999999999</v>
      </c>
      <c r="O40" s="10" t="s">
        <v>105</v>
      </c>
      <c r="P40" s="10">
        <v>9.4E-2</v>
      </c>
      <c r="Q40" s="8">
        <v>9.4E-2</v>
      </c>
    </row>
    <row r="41" spans="1:17" x14ac:dyDescent="0.25">
      <c r="A41" s="37" t="s">
        <v>81</v>
      </c>
      <c r="B41" s="8">
        <v>278323.94</v>
      </c>
      <c r="C41" s="8">
        <v>4634766.9060000004</v>
      </c>
      <c r="D41" s="8">
        <v>1700.702</v>
      </c>
      <c r="E41" s="8">
        <v>1700.643</v>
      </c>
      <c r="F41" s="10" t="s">
        <v>43</v>
      </c>
      <c r="G41" s="10">
        <v>-5.8999999999999997E-2</v>
      </c>
      <c r="H41" s="8">
        <v>5.8999999999999997E-2</v>
      </c>
      <c r="J41" s="37" t="s">
        <v>143</v>
      </c>
      <c r="K41" s="8">
        <v>278319.71000000002</v>
      </c>
      <c r="L41" s="8">
        <v>4634729.3959999997</v>
      </c>
      <c r="M41" s="8">
        <v>1699.807</v>
      </c>
      <c r="N41" s="8">
        <v>1699.7570000000001</v>
      </c>
      <c r="O41" s="10" t="s">
        <v>105</v>
      </c>
      <c r="P41" s="10">
        <v>-0.05</v>
      </c>
      <c r="Q41" s="8">
        <v>0.05</v>
      </c>
    </row>
    <row r="42" spans="1:17" x14ac:dyDescent="0.25">
      <c r="A42" s="37" t="s">
        <v>82</v>
      </c>
      <c r="B42" s="8">
        <v>267823.48499999999</v>
      </c>
      <c r="C42" s="8">
        <v>4618323.0549999997</v>
      </c>
      <c r="D42" s="8">
        <v>1683.482</v>
      </c>
      <c r="E42" s="8">
        <v>1683.4870000000001</v>
      </c>
      <c r="F42" s="10" t="s">
        <v>43</v>
      </c>
      <c r="G42" s="10">
        <v>5.0000000000000001E-3</v>
      </c>
      <c r="H42" s="8">
        <v>5.0000000000000001E-3</v>
      </c>
      <c r="J42" s="37" t="s">
        <v>144</v>
      </c>
      <c r="K42" s="8">
        <v>267803.71999999997</v>
      </c>
      <c r="L42" s="8">
        <v>4618287.466</v>
      </c>
      <c r="M42" s="8">
        <v>1683.643</v>
      </c>
      <c r="N42" s="8">
        <v>1683.595</v>
      </c>
      <c r="O42" s="10" t="s">
        <v>105</v>
      </c>
      <c r="P42" s="10">
        <v>-4.8000000000000001E-2</v>
      </c>
      <c r="Q42" s="8">
        <v>4.8000000000000001E-2</v>
      </c>
    </row>
    <row r="43" spans="1:17" x14ac:dyDescent="0.25">
      <c r="A43" s="37" t="s">
        <v>83</v>
      </c>
      <c r="B43" s="8">
        <v>291893.01400000002</v>
      </c>
      <c r="C43" s="8">
        <v>4635295.5659999996</v>
      </c>
      <c r="D43" s="8">
        <v>1727.095</v>
      </c>
      <c r="E43" s="8">
        <v>1727.116</v>
      </c>
      <c r="F43" s="10" t="s">
        <v>43</v>
      </c>
      <c r="G43" s="10">
        <v>2.1000000000000001E-2</v>
      </c>
      <c r="H43" s="8">
        <v>2.1000000000000001E-2</v>
      </c>
      <c r="J43" s="37" t="s">
        <v>145</v>
      </c>
      <c r="K43" s="8">
        <v>291863.66200000001</v>
      </c>
      <c r="L43" s="8">
        <v>4635303.824</v>
      </c>
      <c r="M43" s="8">
        <v>1728.3920000000001</v>
      </c>
      <c r="N43" s="8">
        <v>1728.404</v>
      </c>
      <c r="O43" s="10" t="s">
        <v>105</v>
      </c>
      <c r="P43" s="10">
        <v>1.2E-2</v>
      </c>
      <c r="Q43" s="8">
        <v>1.2E-2</v>
      </c>
    </row>
    <row r="44" spans="1:17" x14ac:dyDescent="0.25">
      <c r="A44" s="37" t="s">
        <v>84</v>
      </c>
      <c r="B44" s="8">
        <v>307901.95500000002</v>
      </c>
      <c r="C44" s="8">
        <v>4651428.6720000003</v>
      </c>
      <c r="D44" s="8">
        <v>1844.3320000000001</v>
      </c>
      <c r="E44" s="8">
        <v>1844.338</v>
      </c>
      <c r="F44" s="10" t="s">
        <v>43</v>
      </c>
      <c r="G44" s="10">
        <v>6.0000000000000001E-3</v>
      </c>
      <c r="H44" s="8">
        <v>6.0000000000000001E-3</v>
      </c>
      <c r="J44" s="37" t="s">
        <v>146</v>
      </c>
      <c r="K44" s="8">
        <v>307904.48599999998</v>
      </c>
      <c r="L44" s="8">
        <v>4651384.5379999997</v>
      </c>
      <c r="M44" s="8">
        <v>1844.6769999999999</v>
      </c>
      <c r="N44" s="8">
        <v>1844.7139999999999</v>
      </c>
      <c r="O44" s="10" t="s">
        <v>105</v>
      </c>
      <c r="P44" s="10">
        <v>3.6999999999999998E-2</v>
      </c>
      <c r="Q44" s="8">
        <v>3.6999999999999998E-2</v>
      </c>
    </row>
    <row r="45" spans="1:17" x14ac:dyDescent="0.25">
      <c r="A45" s="37" t="s">
        <v>85</v>
      </c>
      <c r="B45" s="8">
        <v>318332.88699999999</v>
      </c>
      <c r="C45" s="8">
        <v>4641325.1370000001</v>
      </c>
      <c r="D45" s="8">
        <v>1701.4680000000001</v>
      </c>
      <c r="E45" s="8">
        <v>1701.5309999999999</v>
      </c>
      <c r="F45" s="10" t="s">
        <v>43</v>
      </c>
      <c r="G45" s="10">
        <v>6.3E-2</v>
      </c>
      <c r="H45" s="8">
        <v>6.3E-2</v>
      </c>
      <c r="J45" s="37" t="s">
        <v>147</v>
      </c>
      <c r="K45" s="8">
        <v>318358.71799999999</v>
      </c>
      <c r="L45" s="8">
        <v>4641359.9570000004</v>
      </c>
      <c r="M45" s="8">
        <v>1701.5070000000001</v>
      </c>
      <c r="N45" s="8">
        <v>1701.502</v>
      </c>
      <c r="O45" s="10" t="s">
        <v>105</v>
      </c>
      <c r="P45" s="10">
        <v>-5.0000000000000001E-3</v>
      </c>
      <c r="Q45" s="8">
        <v>5.0000000000000001E-3</v>
      </c>
    </row>
    <row r="46" spans="1:17" x14ac:dyDescent="0.25">
      <c r="A46" s="37" t="s">
        <v>86</v>
      </c>
      <c r="B46" s="8">
        <v>330523.59000000003</v>
      </c>
      <c r="C46" s="8">
        <v>4638150.1670000004</v>
      </c>
      <c r="D46" s="8">
        <v>1489.223</v>
      </c>
      <c r="E46" s="8">
        <v>1489.3489999999999</v>
      </c>
      <c r="F46" s="10" t="s">
        <v>43</v>
      </c>
      <c r="G46" s="10">
        <v>0.126</v>
      </c>
      <c r="H46" s="8">
        <v>0.126</v>
      </c>
      <c r="J46" s="37" t="s">
        <v>148</v>
      </c>
      <c r="K46" s="8">
        <v>330510.67499999999</v>
      </c>
      <c r="L46" s="8">
        <v>4638153.79</v>
      </c>
      <c r="M46" s="8">
        <v>1489.7059999999999</v>
      </c>
      <c r="N46" s="8">
        <v>1489.8589999999999</v>
      </c>
      <c r="O46" s="10" t="s">
        <v>105</v>
      </c>
      <c r="P46" s="10">
        <v>0.153</v>
      </c>
      <c r="Q46" s="8">
        <v>0.153</v>
      </c>
    </row>
    <row r="47" spans="1:17" x14ac:dyDescent="0.25">
      <c r="A47" s="37" t="s">
        <v>87</v>
      </c>
      <c r="B47" s="8">
        <v>344326.37</v>
      </c>
      <c r="C47" s="8">
        <v>4639624.4929999998</v>
      </c>
      <c r="D47" s="8">
        <v>1313.2280000000001</v>
      </c>
      <c r="E47" s="8">
        <v>1313.279</v>
      </c>
      <c r="F47" s="10" t="s">
        <v>43</v>
      </c>
      <c r="G47" s="10">
        <v>5.0999999999999997E-2</v>
      </c>
      <c r="H47" s="8">
        <v>5.0999999999999997E-2</v>
      </c>
      <c r="J47" s="37" t="s">
        <v>149</v>
      </c>
      <c r="K47" s="8">
        <v>344294.50300000003</v>
      </c>
      <c r="L47" s="8">
        <v>4639618.5930000003</v>
      </c>
      <c r="M47" s="8">
        <v>1313.4849999999999</v>
      </c>
      <c r="N47" s="8">
        <v>1313.5119999999999</v>
      </c>
      <c r="O47" s="10" t="s">
        <v>105</v>
      </c>
      <c r="P47" s="10">
        <v>2.7E-2</v>
      </c>
      <c r="Q47" s="8">
        <v>2.7E-2</v>
      </c>
    </row>
    <row r="48" spans="1:17" x14ac:dyDescent="0.25">
      <c r="A48" s="37" t="s">
        <v>88</v>
      </c>
      <c r="B48" s="8">
        <v>354693.79599999997</v>
      </c>
      <c r="C48" s="8">
        <v>4637509.1809999999</v>
      </c>
      <c r="D48" s="8">
        <v>1289.434</v>
      </c>
      <c r="E48" s="8">
        <v>1289.4369999999999</v>
      </c>
      <c r="F48" s="10" t="s">
        <v>43</v>
      </c>
      <c r="G48" s="10">
        <v>3.0000000000000001E-3</v>
      </c>
      <c r="H48" s="8">
        <v>3.0000000000000001E-3</v>
      </c>
      <c r="J48" s="37" t="s">
        <v>150</v>
      </c>
      <c r="K48" s="8">
        <v>354752.25900000002</v>
      </c>
      <c r="L48" s="8">
        <v>4637503.602</v>
      </c>
      <c r="M48" s="8">
        <v>1289.3969999999999</v>
      </c>
      <c r="N48" s="8">
        <v>1289.309</v>
      </c>
      <c r="O48" s="10" t="s">
        <v>105</v>
      </c>
      <c r="P48" s="10">
        <v>-8.7999999999999995E-2</v>
      </c>
      <c r="Q48" s="8">
        <v>8.7999999999999995E-2</v>
      </c>
    </row>
    <row r="49" spans="1:17" x14ac:dyDescent="0.25">
      <c r="A49" s="37" t="s">
        <v>89</v>
      </c>
      <c r="B49" s="8">
        <v>365201.89600000001</v>
      </c>
      <c r="C49" s="8">
        <v>4645677.983</v>
      </c>
      <c r="D49" s="8">
        <v>1286.181</v>
      </c>
      <c r="E49" s="8">
        <v>1286.2090000000001</v>
      </c>
      <c r="F49" s="10" t="s">
        <v>43</v>
      </c>
      <c r="G49" s="10">
        <v>2.8000000000000001E-2</v>
      </c>
      <c r="H49" s="8">
        <v>2.8000000000000001E-2</v>
      </c>
      <c r="J49" s="37" t="s">
        <v>151</v>
      </c>
      <c r="K49" s="8">
        <v>365219.61499999999</v>
      </c>
      <c r="L49" s="8">
        <v>4645661.9620000003</v>
      </c>
      <c r="M49" s="8">
        <v>1286.5530000000001</v>
      </c>
      <c r="N49" s="8">
        <v>1286.52</v>
      </c>
      <c r="O49" s="10" t="s">
        <v>105</v>
      </c>
      <c r="P49" s="10">
        <v>-3.3000000000000002E-2</v>
      </c>
      <c r="Q49" s="8">
        <v>3.3000000000000002E-2</v>
      </c>
    </row>
    <row r="50" spans="1:17" x14ac:dyDescent="0.25">
      <c r="A50" s="37" t="s">
        <v>90</v>
      </c>
      <c r="B50" s="8">
        <v>364465.109</v>
      </c>
      <c r="C50" s="8">
        <v>4649737.4620000003</v>
      </c>
      <c r="D50" s="8">
        <v>1281.4449999999999</v>
      </c>
      <c r="E50" s="8">
        <v>1281.499</v>
      </c>
      <c r="F50" s="10" t="s">
        <v>43</v>
      </c>
      <c r="G50" s="10">
        <v>5.3999999999999999E-2</v>
      </c>
      <c r="H50" s="8">
        <v>5.3999999999999999E-2</v>
      </c>
      <c r="J50" s="37" t="s">
        <v>152</v>
      </c>
      <c r="K50" s="8">
        <v>364469.72200000001</v>
      </c>
      <c r="L50" s="8">
        <v>4649726.24</v>
      </c>
      <c r="M50" s="8">
        <v>1281.472</v>
      </c>
      <c r="N50" s="8">
        <v>1281.502</v>
      </c>
      <c r="O50" s="10" t="s">
        <v>105</v>
      </c>
      <c r="P50" s="10">
        <v>0.03</v>
      </c>
      <c r="Q50" s="8">
        <v>0.03</v>
      </c>
    </row>
    <row r="51" spans="1:17" x14ac:dyDescent="0.25">
      <c r="A51" s="37" t="s">
        <v>91</v>
      </c>
      <c r="B51" s="8">
        <v>373685.53</v>
      </c>
      <c r="C51" s="8">
        <v>4619954.7989999996</v>
      </c>
      <c r="D51" s="8">
        <v>1316.2360000000001</v>
      </c>
      <c r="E51" s="8">
        <v>1316.2840000000001</v>
      </c>
      <c r="F51" s="10" t="s">
        <v>43</v>
      </c>
      <c r="G51" s="10">
        <v>4.8000000000000001E-2</v>
      </c>
      <c r="H51" s="8">
        <v>4.8000000000000001E-2</v>
      </c>
      <c r="J51" s="37" t="s">
        <v>153</v>
      </c>
      <c r="K51" s="8">
        <v>373675.67499999999</v>
      </c>
      <c r="L51" s="8">
        <v>4619970.4809999997</v>
      </c>
      <c r="M51" s="8">
        <v>1316.4290000000001</v>
      </c>
      <c r="N51" s="8">
        <v>1316.5440000000001</v>
      </c>
      <c r="O51" s="10" t="s">
        <v>105</v>
      </c>
      <c r="P51" s="10">
        <v>0.115</v>
      </c>
      <c r="Q51" s="8">
        <v>0.115</v>
      </c>
    </row>
    <row r="52" spans="1:17" x14ac:dyDescent="0.25">
      <c r="A52" s="37" t="s">
        <v>92</v>
      </c>
      <c r="B52" s="8">
        <v>380859.83500000002</v>
      </c>
      <c r="C52" s="8">
        <v>4605369.3430000003</v>
      </c>
      <c r="D52" s="8">
        <v>1256.0229999999999</v>
      </c>
      <c r="E52" s="8">
        <v>1256.027</v>
      </c>
      <c r="F52" s="10" t="s">
        <v>43</v>
      </c>
      <c r="G52" s="10">
        <v>4.0000000000000001E-3</v>
      </c>
      <c r="H52" s="8">
        <v>4.0000000000000001E-3</v>
      </c>
      <c r="J52" s="37" t="s">
        <v>154</v>
      </c>
      <c r="K52" s="8">
        <v>380847.97200000001</v>
      </c>
      <c r="L52" s="8">
        <v>4605384.1950000003</v>
      </c>
      <c r="M52" s="8">
        <v>1256.241</v>
      </c>
      <c r="N52" s="8">
        <v>1256.2170000000001</v>
      </c>
      <c r="O52" s="10" t="s">
        <v>105</v>
      </c>
      <c r="P52" s="10">
        <v>-2.4E-2</v>
      </c>
      <c r="Q52" s="8">
        <v>2.4E-2</v>
      </c>
    </row>
    <row r="53" spans="1:17" x14ac:dyDescent="0.25">
      <c r="A53" s="37" t="s">
        <v>93</v>
      </c>
      <c r="B53" s="8">
        <v>398238.68900000001</v>
      </c>
      <c r="C53" s="8">
        <v>4589452.2860000003</v>
      </c>
      <c r="D53" s="8">
        <v>1256.527</v>
      </c>
      <c r="E53" s="8">
        <v>1256.57</v>
      </c>
      <c r="F53" s="10" t="s">
        <v>43</v>
      </c>
      <c r="G53" s="10">
        <v>4.2999999999999997E-2</v>
      </c>
      <c r="H53" s="8">
        <v>4.2999999999999997E-2</v>
      </c>
      <c r="J53" s="37" t="s">
        <v>155</v>
      </c>
      <c r="K53" s="8">
        <v>398296.63299999997</v>
      </c>
      <c r="L53" s="8">
        <v>4589432.9419999998</v>
      </c>
      <c r="M53" s="8">
        <v>1256.3889999999999</v>
      </c>
      <c r="N53" s="8">
        <v>1256.4159999999999</v>
      </c>
      <c r="O53" s="10" t="s">
        <v>105</v>
      </c>
      <c r="P53" s="10">
        <v>2.7E-2</v>
      </c>
      <c r="Q53" s="8">
        <v>2.7E-2</v>
      </c>
    </row>
    <row r="54" spans="1:17" x14ac:dyDescent="0.25">
      <c r="A54" s="37" t="s">
        <v>94</v>
      </c>
      <c r="B54" s="8">
        <v>386723.68800000002</v>
      </c>
      <c r="C54" s="8">
        <v>4591601.3210000005</v>
      </c>
      <c r="D54" s="8">
        <v>1257.376</v>
      </c>
      <c r="E54" s="8">
        <v>1257.3240000000001</v>
      </c>
      <c r="F54" s="10" t="s">
        <v>43</v>
      </c>
      <c r="G54" s="10">
        <v>-5.1999999999999998E-2</v>
      </c>
      <c r="H54" s="8">
        <v>5.1999999999999998E-2</v>
      </c>
      <c r="J54" s="37" t="s">
        <v>156</v>
      </c>
      <c r="K54" s="8">
        <v>386724.011</v>
      </c>
      <c r="L54" s="8">
        <v>4591629.9670000002</v>
      </c>
      <c r="M54" s="8">
        <v>1256.9970000000001</v>
      </c>
      <c r="N54" s="8">
        <v>1256.9549999999999</v>
      </c>
      <c r="O54" s="10" t="s">
        <v>105</v>
      </c>
      <c r="P54" s="10">
        <v>-4.2000000000000003E-2</v>
      </c>
      <c r="Q54" s="8">
        <v>4.2000000000000003E-2</v>
      </c>
    </row>
    <row r="55" spans="1:17" x14ac:dyDescent="0.25">
      <c r="A55" s="37" t="s">
        <v>95</v>
      </c>
      <c r="B55" s="8">
        <v>363154.72899999999</v>
      </c>
      <c r="C55" s="8">
        <v>4591780.2</v>
      </c>
      <c r="D55" s="8">
        <v>1240.8599999999999</v>
      </c>
      <c r="E55" s="8">
        <v>1240.8109999999999</v>
      </c>
      <c r="F55" s="10" t="s">
        <v>43</v>
      </c>
      <c r="G55" s="10">
        <v>-4.9000000000000002E-2</v>
      </c>
      <c r="H55" s="8">
        <v>4.9000000000000002E-2</v>
      </c>
      <c r="J55" s="37" t="s">
        <v>157</v>
      </c>
      <c r="K55" s="8">
        <v>363200.288</v>
      </c>
      <c r="L55" s="8">
        <v>4591765.9119999995</v>
      </c>
      <c r="M55" s="8">
        <v>1240.875</v>
      </c>
      <c r="N55" s="8">
        <v>1240.806</v>
      </c>
      <c r="O55" s="10" t="s">
        <v>105</v>
      </c>
      <c r="P55" s="10">
        <v>-6.9000000000000006E-2</v>
      </c>
      <c r="Q55" s="8">
        <v>6.9000000000000006E-2</v>
      </c>
    </row>
    <row r="56" spans="1:17" x14ac:dyDescent="0.25">
      <c r="A56" s="37" t="s">
        <v>96</v>
      </c>
      <c r="B56" s="8">
        <v>355946.41600000003</v>
      </c>
      <c r="C56" s="8">
        <v>4597331.07</v>
      </c>
      <c r="D56" s="8">
        <v>1296.759</v>
      </c>
      <c r="E56" s="8">
        <v>1296.748</v>
      </c>
      <c r="F56" s="10" t="s">
        <v>43</v>
      </c>
      <c r="G56" s="10">
        <v>-1.0999999999999999E-2</v>
      </c>
      <c r="H56" s="8">
        <v>1.0999999999999999E-2</v>
      </c>
      <c r="J56" s="37" t="s">
        <v>158</v>
      </c>
      <c r="K56" s="8">
        <v>355936.25400000002</v>
      </c>
      <c r="L56" s="8">
        <v>4597324.6569999997</v>
      </c>
      <c r="M56" s="8">
        <v>1296.174</v>
      </c>
      <c r="N56" s="8">
        <v>1296.1669999999999</v>
      </c>
      <c r="O56" s="10" t="s">
        <v>105</v>
      </c>
      <c r="P56" s="10">
        <v>-7.0000000000000001E-3</v>
      </c>
      <c r="Q56" s="8">
        <v>7.0000000000000001E-3</v>
      </c>
    </row>
    <row r="57" spans="1:17" x14ac:dyDescent="0.25">
      <c r="A57" s="37" t="s">
        <v>97</v>
      </c>
      <c r="B57" s="8">
        <v>352165.80099999998</v>
      </c>
      <c r="C57" s="8">
        <v>4595669.1950000003</v>
      </c>
      <c r="D57" s="8">
        <v>1257.8440000000001</v>
      </c>
      <c r="E57" s="8">
        <v>1257.749</v>
      </c>
      <c r="F57" s="10" t="s">
        <v>43</v>
      </c>
      <c r="G57" s="10">
        <v>-9.5000000000000001E-2</v>
      </c>
      <c r="H57" s="8">
        <v>9.5000000000000001E-2</v>
      </c>
      <c r="J57" s="37" t="s">
        <v>159</v>
      </c>
      <c r="K57" s="8">
        <v>352128.26299999998</v>
      </c>
      <c r="L57" s="8">
        <v>4595656.773</v>
      </c>
      <c r="M57" s="8">
        <v>1258.0920000000001</v>
      </c>
      <c r="N57" s="8">
        <v>1257.96</v>
      </c>
      <c r="O57" s="10" t="s">
        <v>105</v>
      </c>
      <c r="P57" s="10">
        <v>-0.13200000000000001</v>
      </c>
      <c r="Q57" s="8">
        <v>0.13200000000000001</v>
      </c>
    </row>
    <row r="58" spans="1:17" x14ac:dyDescent="0.25">
      <c r="A58" s="37" t="s">
        <v>98</v>
      </c>
      <c r="B58" s="8">
        <v>347423.66700000002</v>
      </c>
      <c r="C58" s="8">
        <v>4601935.1660000002</v>
      </c>
      <c r="D58" s="8">
        <v>1580.086</v>
      </c>
      <c r="E58" s="8">
        <v>1580.068</v>
      </c>
      <c r="F58" s="10" t="s">
        <v>43</v>
      </c>
      <c r="G58" s="10">
        <v>-1.7999999999999999E-2</v>
      </c>
      <c r="H58" s="8">
        <v>1.7999999999999999E-2</v>
      </c>
      <c r="J58" s="37" t="s">
        <v>160</v>
      </c>
      <c r="K58" s="8">
        <v>347358.783</v>
      </c>
      <c r="L58" s="8">
        <v>4601704.5259999996</v>
      </c>
      <c r="M58" s="8">
        <v>1584.328</v>
      </c>
      <c r="N58" s="8">
        <v>1584.3240000000001</v>
      </c>
      <c r="O58" s="10" t="s">
        <v>105</v>
      </c>
      <c r="P58" s="10">
        <v>-4.0000000000000001E-3</v>
      </c>
      <c r="Q58" s="8">
        <v>4.0000000000000001E-3</v>
      </c>
    </row>
    <row r="59" spans="1:17" x14ac:dyDescent="0.25">
      <c r="A59" s="37" t="s">
        <v>99</v>
      </c>
      <c r="B59" s="8">
        <v>344417.46399999998</v>
      </c>
      <c r="C59" s="8">
        <v>4608704.074</v>
      </c>
      <c r="D59" s="8">
        <v>1461.251</v>
      </c>
      <c r="E59" s="8">
        <v>1461.3</v>
      </c>
      <c r="F59" s="10" t="s">
        <v>43</v>
      </c>
      <c r="G59" s="10">
        <v>4.9000000000000002E-2</v>
      </c>
      <c r="H59" s="8">
        <v>4.9000000000000002E-2</v>
      </c>
      <c r="J59" s="37" t="s">
        <v>161</v>
      </c>
      <c r="K59" s="8">
        <v>344414.51</v>
      </c>
      <c r="L59" s="8">
        <v>4608707.9850000003</v>
      </c>
      <c r="M59" s="8">
        <v>1461.0920000000001</v>
      </c>
      <c r="N59" s="8">
        <v>1461.1869999999999</v>
      </c>
      <c r="O59" s="10" t="s">
        <v>105</v>
      </c>
      <c r="P59" s="10">
        <v>9.5000000000000001E-2</v>
      </c>
      <c r="Q59" s="8">
        <v>9.5000000000000001E-2</v>
      </c>
    </row>
    <row r="60" spans="1:17" x14ac:dyDescent="0.25">
      <c r="A60" s="37" t="s">
        <v>100</v>
      </c>
      <c r="B60" s="8">
        <v>336602.47200000001</v>
      </c>
      <c r="C60" s="8">
        <v>4606516.33</v>
      </c>
      <c r="D60" s="8">
        <v>1891.54</v>
      </c>
      <c r="E60" s="8">
        <v>1891.5239999999999</v>
      </c>
      <c r="F60" s="10" t="s">
        <v>43</v>
      </c>
      <c r="G60" s="10">
        <v>-1.6E-2</v>
      </c>
      <c r="H60" s="8">
        <v>1.6E-2</v>
      </c>
      <c r="J60" s="37" t="s">
        <v>162</v>
      </c>
      <c r="K60" s="8">
        <v>336589.929</v>
      </c>
      <c r="L60" s="8">
        <v>4606545.2829999998</v>
      </c>
      <c r="M60" s="8">
        <v>1891.309</v>
      </c>
      <c r="N60" s="8">
        <v>1891.2940000000001</v>
      </c>
      <c r="O60" s="10" t="s">
        <v>105</v>
      </c>
      <c r="P60" s="10">
        <v>-1.4999999999999999E-2</v>
      </c>
      <c r="Q60" s="8">
        <v>1.4999999999999999E-2</v>
      </c>
    </row>
    <row r="61" spans="1:17" x14ac:dyDescent="0.25">
      <c r="A61" s="37" t="s">
        <v>101</v>
      </c>
      <c r="B61" s="8">
        <v>330474.37800000003</v>
      </c>
      <c r="C61" s="8">
        <v>4601352.5829999996</v>
      </c>
      <c r="D61" s="8">
        <v>1816.306</v>
      </c>
      <c r="E61" s="8">
        <v>1816.117</v>
      </c>
      <c r="F61" s="10" t="s">
        <v>43</v>
      </c>
      <c r="G61" s="10">
        <v>-0.189</v>
      </c>
      <c r="H61" s="8">
        <v>0.189</v>
      </c>
      <c r="J61" s="37" t="s">
        <v>163</v>
      </c>
      <c r="K61" s="8">
        <v>328818.674</v>
      </c>
      <c r="L61" s="8">
        <v>4601385.87</v>
      </c>
      <c r="M61" s="8">
        <v>1798.08</v>
      </c>
      <c r="N61" s="8">
        <v>1797.9169999999999</v>
      </c>
      <c r="O61" s="10" t="s">
        <v>105</v>
      </c>
      <c r="P61" s="10">
        <v>-0.16300000000000001</v>
      </c>
      <c r="Q61" s="8">
        <v>0.16300000000000001</v>
      </c>
    </row>
    <row r="62" spans="1:17" x14ac:dyDescent="0.25">
      <c r="A62" s="37" t="s">
        <v>102</v>
      </c>
      <c r="B62" s="8">
        <v>325096.527</v>
      </c>
      <c r="C62" s="8">
        <v>4604632.3530000001</v>
      </c>
      <c r="D62" s="8">
        <v>1782.0119999999999</v>
      </c>
      <c r="E62" s="8">
        <v>1781.954</v>
      </c>
      <c r="F62" s="10" t="s">
        <v>43</v>
      </c>
      <c r="G62" s="10">
        <v>-5.8000000000000003E-2</v>
      </c>
      <c r="H62" s="8">
        <v>5.8000000000000003E-2</v>
      </c>
      <c r="J62" s="37" t="s">
        <v>164</v>
      </c>
      <c r="K62" s="8">
        <v>325106.53100000002</v>
      </c>
      <c r="L62" s="8">
        <v>4604604.8449999997</v>
      </c>
      <c r="M62" s="8">
        <v>1781.951</v>
      </c>
      <c r="N62" s="8">
        <v>1781.92</v>
      </c>
      <c r="O62" s="10" t="s">
        <v>105</v>
      </c>
      <c r="P62" s="10">
        <v>-3.1E-2</v>
      </c>
      <c r="Q62" s="8">
        <v>3.1E-2</v>
      </c>
    </row>
    <row r="63" spans="1:17" x14ac:dyDescent="0.25">
      <c r="A63" s="37" t="s">
        <v>103</v>
      </c>
      <c r="B63" s="8">
        <v>319373.13500000001</v>
      </c>
      <c r="C63" s="8">
        <v>4609265.091</v>
      </c>
      <c r="D63" s="8">
        <v>1784.3520000000001</v>
      </c>
      <c r="E63" s="8">
        <v>1784.4</v>
      </c>
      <c r="F63" s="10" t="s">
        <v>43</v>
      </c>
      <c r="G63" s="10">
        <v>4.8000000000000001E-2</v>
      </c>
      <c r="H63" s="8">
        <v>4.8000000000000001E-2</v>
      </c>
      <c r="J63" s="37" t="s">
        <v>165</v>
      </c>
      <c r="K63" s="8">
        <v>319119.48800000001</v>
      </c>
      <c r="L63" s="8">
        <v>4609180.6430000002</v>
      </c>
      <c r="M63" s="8">
        <v>1797.8630000000001</v>
      </c>
      <c r="N63" s="8">
        <v>1797.8789999999999</v>
      </c>
      <c r="O63" s="10" t="s">
        <v>105</v>
      </c>
      <c r="P63" s="10">
        <v>1.6E-2</v>
      </c>
      <c r="Q63" s="8">
        <v>1.6E-2</v>
      </c>
    </row>
    <row r="64" spans="1:17" x14ac:dyDescent="0.25">
      <c r="J64" s="37" t="s">
        <v>166</v>
      </c>
      <c r="K64" s="8">
        <v>397792.69</v>
      </c>
      <c r="L64" s="8">
        <v>4617384.0029999996</v>
      </c>
      <c r="M64" s="8">
        <v>1287.808</v>
      </c>
      <c r="N64" s="8">
        <v>1287.8779999999999</v>
      </c>
      <c r="O64" s="10" t="s">
        <v>105</v>
      </c>
      <c r="P64" s="10">
        <v>7.0000000000000007E-2</v>
      </c>
      <c r="Q64" s="8">
        <v>7.0000000000000007E-2</v>
      </c>
    </row>
    <row r="65" spans="10:17" x14ac:dyDescent="0.25">
      <c r="J65" s="37" t="s">
        <v>167</v>
      </c>
      <c r="K65" s="8">
        <v>389207.11499999999</v>
      </c>
      <c r="L65" s="8">
        <v>4610596.0389999999</v>
      </c>
      <c r="M65" s="8">
        <v>1486.904</v>
      </c>
      <c r="N65" s="8">
        <v>1486.8219999999999</v>
      </c>
      <c r="O65" s="10" t="s">
        <v>105</v>
      </c>
      <c r="P65" s="10">
        <v>-8.2000000000000003E-2</v>
      </c>
      <c r="Q65" s="8">
        <v>8.2000000000000003E-2</v>
      </c>
    </row>
    <row r="66" spans="10:17" x14ac:dyDescent="0.25">
      <c r="J66" s="37" t="s">
        <v>168</v>
      </c>
      <c r="K66" s="8">
        <v>401810.587</v>
      </c>
      <c r="L66" s="8">
        <v>4627254.318</v>
      </c>
      <c r="M66" s="8">
        <v>1296.0050000000001</v>
      </c>
      <c r="N66" s="8">
        <v>1296.17</v>
      </c>
      <c r="O66" s="10" t="s">
        <v>105</v>
      </c>
      <c r="P66" s="10">
        <v>0.16500000000000001</v>
      </c>
      <c r="Q66" s="8">
        <v>0.16500000000000001</v>
      </c>
    </row>
    <row r="67" spans="10:17" x14ac:dyDescent="0.25">
      <c r="J67" s="37" t="s">
        <v>169</v>
      </c>
      <c r="K67" s="8">
        <v>396332.266</v>
      </c>
      <c r="L67" s="8">
        <v>4637360.1260000002</v>
      </c>
      <c r="M67" s="8">
        <v>1358.723</v>
      </c>
      <c r="N67" s="8">
        <v>1358.8489999999999</v>
      </c>
      <c r="O67" s="10" t="s">
        <v>105</v>
      </c>
      <c r="P67" s="10">
        <v>0.126</v>
      </c>
      <c r="Q67" s="8">
        <v>0.126</v>
      </c>
    </row>
    <row r="68" spans="10:17" x14ac:dyDescent="0.25">
      <c r="J68" s="37" t="s">
        <v>170</v>
      </c>
      <c r="K68" s="8">
        <v>394179.66399999999</v>
      </c>
      <c r="L68" s="8">
        <v>4632777.858</v>
      </c>
      <c r="M68" s="8">
        <v>1326.6220000000001</v>
      </c>
      <c r="N68" s="8">
        <v>1326.672</v>
      </c>
      <c r="O68" s="10" t="s">
        <v>105</v>
      </c>
      <c r="P68" s="10">
        <v>0.05</v>
      </c>
      <c r="Q68" s="8">
        <v>0.05</v>
      </c>
    </row>
    <row r="69" spans="10:17" x14ac:dyDescent="0.25">
      <c r="J69" s="37" t="s">
        <v>171</v>
      </c>
      <c r="K69" s="8">
        <v>376499.73</v>
      </c>
      <c r="L69" s="8">
        <v>4642507.29</v>
      </c>
      <c r="M69" s="8">
        <v>1550.19</v>
      </c>
      <c r="N69" s="8">
        <v>1550.1759999999999</v>
      </c>
      <c r="O69" s="10" t="s">
        <v>105</v>
      </c>
      <c r="P69" s="10">
        <v>-1.4E-2</v>
      </c>
      <c r="Q69" s="8">
        <v>1.4E-2</v>
      </c>
    </row>
    <row r="70" spans="10:17" x14ac:dyDescent="0.25">
      <c r="J70" s="37" t="s">
        <v>172</v>
      </c>
      <c r="K70" s="8">
        <v>369027.02100000001</v>
      </c>
      <c r="L70" s="8">
        <v>4634865.4919999996</v>
      </c>
      <c r="M70" s="8">
        <v>1424.2260000000001</v>
      </c>
      <c r="N70" s="8">
        <v>1424.242</v>
      </c>
      <c r="O70" s="10" t="s">
        <v>105</v>
      </c>
      <c r="P70" s="10">
        <v>1.6E-2</v>
      </c>
      <c r="Q70" s="8">
        <v>1.6E-2</v>
      </c>
    </row>
    <row r="71" spans="10:17" x14ac:dyDescent="0.25">
      <c r="J71" s="37" t="s">
        <v>173</v>
      </c>
      <c r="K71" s="8">
        <v>352170.69</v>
      </c>
      <c r="L71" s="8">
        <v>4633172.1679999996</v>
      </c>
      <c r="M71" s="8">
        <v>1296.3599999999999</v>
      </c>
      <c r="N71" s="8">
        <v>1296.184</v>
      </c>
      <c r="O71" s="10" t="s">
        <v>105</v>
      </c>
      <c r="P71" s="10">
        <v>-0.17599999999999999</v>
      </c>
      <c r="Q71" s="8">
        <v>0.17599999999999999</v>
      </c>
    </row>
    <row r="72" spans="10:17" x14ac:dyDescent="0.25">
      <c r="J72" s="37" t="s">
        <v>174</v>
      </c>
      <c r="K72" s="8">
        <v>349006.7</v>
      </c>
      <c r="L72" s="8">
        <v>4628414.7189999996</v>
      </c>
      <c r="M72" s="8">
        <v>1314.4280000000001</v>
      </c>
      <c r="N72" s="8">
        <v>1314.287</v>
      </c>
      <c r="O72" s="10" t="s">
        <v>105</v>
      </c>
      <c r="P72" s="10">
        <v>-0.14099999999999999</v>
      </c>
      <c r="Q72" s="8">
        <v>0.14099999999999999</v>
      </c>
    </row>
    <row r="73" spans="10:17" x14ac:dyDescent="0.25">
      <c r="J73" s="37" t="s">
        <v>175</v>
      </c>
      <c r="K73" s="8">
        <v>347503.33500000002</v>
      </c>
      <c r="L73" s="8">
        <v>4624741.7110000001</v>
      </c>
      <c r="M73" s="8">
        <v>1360.0360000000001</v>
      </c>
      <c r="N73" s="8">
        <v>1359.9659999999999</v>
      </c>
      <c r="O73" s="10" t="s">
        <v>105</v>
      </c>
      <c r="P73" s="10">
        <v>-7.0000000000000007E-2</v>
      </c>
      <c r="Q73" s="8">
        <v>7.0000000000000007E-2</v>
      </c>
    </row>
    <row r="74" spans="10:17" x14ac:dyDescent="0.25">
      <c r="J74" s="37" t="s">
        <v>176</v>
      </c>
      <c r="K74" s="8">
        <v>345916.52799999999</v>
      </c>
      <c r="L74" s="8">
        <v>4622851.0549999997</v>
      </c>
      <c r="M74" s="8">
        <v>1343.0619999999999</v>
      </c>
      <c r="N74" s="8">
        <v>1343.125</v>
      </c>
      <c r="O74" s="10" t="s">
        <v>105</v>
      </c>
      <c r="P74" s="10">
        <v>6.3E-2</v>
      </c>
      <c r="Q74" s="8">
        <v>6.3E-2</v>
      </c>
    </row>
    <row r="75" spans="10:17" x14ac:dyDescent="0.25">
      <c r="J75" s="37" t="s">
        <v>177</v>
      </c>
      <c r="K75" s="8">
        <v>344404.54</v>
      </c>
      <c r="L75" s="8">
        <v>4620506.4280000003</v>
      </c>
      <c r="M75" s="8">
        <v>1351.779</v>
      </c>
      <c r="N75" s="8">
        <v>1351.8</v>
      </c>
      <c r="O75" s="10" t="s">
        <v>105</v>
      </c>
      <c r="P75" s="10">
        <v>2.1000000000000001E-2</v>
      </c>
      <c r="Q75" s="8">
        <v>2.1000000000000001E-2</v>
      </c>
    </row>
    <row r="76" spans="10:17" x14ac:dyDescent="0.25">
      <c r="J76" s="37" t="s">
        <v>178</v>
      </c>
      <c r="K76" s="8">
        <v>343536.48</v>
      </c>
      <c r="L76" s="8">
        <v>4618742.8830000004</v>
      </c>
      <c r="M76" s="8">
        <v>1367.4480000000001</v>
      </c>
      <c r="N76" s="8">
        <v>1367.4369999999999</v>
      </c>
      <c r="O76" s="10" t="s">
        <v>105</v>
      </c>
      <c r="P76" s="10">
        <v>-1.0999999999999999E-2</v>
      </c>
      <c r="Q76" s="8">
        <v>1.0999999999999999E-2</v>
      </c>
    </row>
    <row r="77" spans="10:17" x14ac:dyDescent="0.25">
      <c r="J77" s="37" t="s">
        <v>179</v>
      </c>
      <c r="K77" s="8">
        <v>343820.12599999999</v>
      </c>
      <c r="L77" s="8">
        <v>4615378.7970000003</v>
      </c>
      <c r="M77" s="8">
        <v>1396.537</v>
      </c>
      <c r="N77" s="8">
        <v>1396.5029999999999</v>
      </c>
      <c r="O77" s="10" t="s">
        <v>105</v>
      </c>
      <c r="P77" s="10">
        <v>-3.4000000000000002E-2</v>
      </c>
      <c r="Q77" s="8">
        <v>3.4000000000000002E-2</v>
      </c>
    </row>
    <row r="78" spans="10:17" x14ac:dyDescent="0.25">
      <c r="J78" s="37" t="s">
        <v>180</v>
      </c>
      <c r="K78" s="8">
        <v>343619.038</v>
      </c>
      <c r="L78" s="8">
        <v>4612411.6749999998</v>
      </c>
      <c r="M78" s="8">
        <v>1409.6310000000001</v>
      </c>
      <c r="N78" s="8">
        <v>1409.5840000000001</v>
      </c>
      <c r="O78" s="10" t="s">
        <v>105</v>
      </c>
      <c r="P78" s="10">
        <v>-4.7E-2</v>
      </c>
      <c r="Q78" s="8">
        <v>4.7E-2</v>
      </c>
    </row>
    <row r="79" spans="10:17" x14ac:dyDescent="0.25">
      <c r="J79" s="37" t="s">
        <v>181</v>
      </c>
      <c r="K79" s="8">
        <v>340888.15500000003</v>
      </c>
      <c r="L79" s="8">
        <v>4613555.9239999996</v>
      </c>
      <c r="M79" s="8">
        <v>1433</v>
      </c>
      <c r="N79" s="8">
        <v>1432.88</v>
      </c>
      <c r="O79" s="10" t="s">
        <v>105</v>
      </c>
      <c r="P79" s="10">
        <v>-0.12</v>
      </c>
      <c r="Q79" s="8">
        <v>0.12</v>
      </c>
    </row>
    <row r="80" spans="10:17" x14ac:dyDescent="0.25">
      <c r="J80" s="37" t="s">
        <v>182</v>
      </c>
      <c r="K80" s="8">
        <v>338898.06699999998</v>
      </c>
      <c r="L80" s="8">
        <v>4610776.3909999998</v>
      </c>
      <c r="M80" s="8">
        <v>1662.9269999999999</v>
      </c>
      <c r="N80" s="8">
        <v>1662.915</v>
      </c>
      <c r="O80" s="10" t="s">
        <v>105</v>
      </c>
      <c r="P80" s="10">
        <v>-1.2E-2</v>
      </c>
      <c r="Q80" s="8">
        <v>1.2E-2</v>
      </c>
    </row>
    <row r="81" spans="10:17" x14ac:dyDescent="0.25">
      <c r="J81" s="37" t="s">
        <v>183</v>
      </c>
      <c r="K81" s="8">
        <v>347813.47499999998</v>
      </c>
      <c r="L81" s="8">
        <v>4606383.9060000004</v>
      </c>
      <c r="M81" s="8">
        <v>1534.3510000000001</v>
      </c>
      <c r="N81" s="8">
        <v>1534.354</v>
      </c>
      <c r="O81" s="10" t="s">
        <v>105</v>
      </c>
      <c r="P81" s="10">
        <v>3.0000000000000001E-3</v>
      </c>
      <c r="Q81" s="8">
        <v>3.0000000000000001E-3</v>
      </c>
    </row>
    <row r="82" spans="10:17" x14ac:dyDescent="0.25">
      <c r="J82" s="37" t="s">
        <v>184</v>
      </c>
      <c r="K82" s="8">
        <v>291891.185</v>
      </c>
      <c r="L82" s="8">
        <v>4611903.1639999999</v>
      </c>
      <c r="M82" s="8">
        <v>1819.6479999999999</v>
      </c>
      <c r="N82" s="8">
        <v>1819.636</v>
      </c>
      <c r="O82" s="10" t="s">
        <v>105</v>
      </c>
      <c r="P82" s="10">
        <v>-1.2E-2</v>
      </c>
      <c r="Q82" s="8">
        <v>1.2E-2</v>
      </c>
    </row>
    <row r="83" spans="10:17" x14ac:dyDescent="0.25">
      <c r="J83" s="37" t="s">
        <v>185</v>
      </c>
      <c r="K83" s="8">
        <v>297246.32500000001</v>
      </c>
      <c r="L83" s="8">
        <v>4614899.8150000004</v>
      </c>
      <c r="M83" s="8">
        <v>1794.06</v>
      </c>
      <c r="N83" s="8">
        <v>1794.009</v>
      </c>
      <c r="O83" s="10" t="s">
        <v>105</v>
      </c>
      <c r="P83" s="10">
        <v>-5.0999999999999997E-2</v>
      </c>
      <c r="Q83" s="8">
        <v>5.0999999999999997E-2</v>
      </c>
    </row>
    <row r="84" spans="10:17" x14ac:dyDescent="0.25">
      <c r="J84" s="37" t="s">
        <v>186</v>
      </c>
      <c r="K84" s="8">
        <v>303113.10100000002</v>
      </c>
      <c r="L84" s="8">
        <v>4626185.75</v>
      </c>
      <c r="M84" s="8">
        <v>1830.3440000000001</v>
      </c>
      <c r="N84" s="8">
        <v>1830.489</v>
      </c>
      <c r="O84" s="10" t="s">
        <v>105</v>
      </c>
      <c r="P84" s="10">
        <v>0.14499999999999999</v>
      </c>
      <c r="Q84" s="8">
        <v>0.14499999999999999</v>
      </c>
    </row>
    <row r="85" spans="10:17" x14ac:dyDescent="0.25">
      <c r="J85" s="37" t="s">
        <v>187</v>
      </c>
      <c r="K85" s="8">
        <v>307484.679</v>
      </c>
      <c r="L85" s="8">
        <v>4628139.5690000001</v>
      </c>
      <c r="M85" s="8">
        <v>1882.7190000000001</v>
      </c>
      <c r="N85" s="8">
        <v>1882.761</v>
      </c>
      <c r="O85" s="10" t="s">
        <v>105</v>
      </c>
      <c r="P85" s="10">
        <v>4.2000000000000003E-2</v>
      </c>
      <c r="Q85" s="8">
        <v>4.2000000000000003E-2</v>
      </c>
    </row>
    <row r="86" spans="10:17" x14ac:dyDescent="0.25">
      <c r="J86" s="37" t="s">
        <v>188</v>
      </c>
      <c r="K86" s="8">
        <v>309098.94300000003</v>
      </c>
      <c r="L86" s="8">
        <v>4634489.0779999997</v>
      </c>
      <c r="M86" s="8">
        <v>1880.95</v>
      </c>
      <c r="N86" s="8">
        <v>1880.97</v>
      </c>
      <c r="O86" s="10" t="s">
        <v>105</v>
      </c>
      <c r="P86" s="10">
        <v>0.02</v>
      </c>
      <c r="Q86" s="8">
        <v>0.02</v>
      </c>
    </row>
    <row r="87" spans="10:17" x14ac:dyDescent="0.25">
      <c r="J87" s="37" t="s">
        <v>189</v>
      </c>
      <c r="K87" s="8">
        <v>310869.842</v>
      </c>
      <c r="L87" s="8">
        <v>4639608.2029999997</v>
      </c>
      <c r="M87" s="8">
        <v>1814.069</v>
      </c>
      <c r="N87" s="8">
        <v>1814.0060000000001</v>
      </c>
      <c r="O87" s="10" t="s">
        <v>105</v>
      </c>
      <c r="P87" s="10">
        <v>-6.3E-2</v>
      </c>
      <c r="Q87" s="8">
        <v>6.3E-2</v>
      </c>
    </row>
    <row r="88" spans="10:17" x14ac:dyDescent="0.25">
      <c r="J88" s="37" t="s">
        <v>190</v>
      </c>
      <c r="K88" s="8">
        <v>310450.27799999999</v>
      </c>
      <c r="L88" s="8">
        <v>4644105.1859999998</v>
      </c>
      <c r="M88" s="8">
        <v>1877.742</v>
      </c>
      <c r="N88" s="8">
        <v>1877.82</v>
      </c>
      <c r="O88" s="10" t="s">
        <v>105</v>
      </c>
      <c r="P88" s="10">
        <v>7.8E-2</v>
      </c>
      <c r="Q88" s="8">
        <v>7.8E-2</v>
      </c>
    </row>
    <row r="89" spans="10:17" x14ac:dyDescent="0.25">
      <c r="J89" s="37" t="s">
        <v>191</v>
      </c>
      <c r="K89" s="8">
        <v>319817.413</v>
      </c>
      <c r="L89" s="8">
        <v>4644203.4610000001</v>
      </c>
      <c r="M89" s="8">
        <v>1682.1010000000001</v>
      </c>
      <c r="N89" s="8">
        <v>1682.181</v>
      </c>
      <c r="O89" s="10" t="s">
        <v>105</v>
      </c>
      <c r="P89" s="10">
        <v>0.08</v>
      </c>
      <c r="Q89" s="8">
        <v>0.08</v>
      </c>
    </row>
    <row r="90" spans="10:17" x14ac:dyDescent="0.25">
      <c r="J90" s="37" t="s">
        <v>192</v>
      </c>
      <c r="K90" s="8">
        <v>327111.00099999999</v>
      </c>
      <c r="L90" s="8">
        <v>4638853.9460000005</v>
      </c>
      <c r="M90" s="8">
        <v>1538.2529999999999</v>
      </c>
      <c r="N90" s="8">
        <v>1538.22</v>
      </c>
      <c r="O90" s="10" t="s">
        <v>105</v>
      </c>
      <c r="P90" s="10">
        <v>-3.3000000000000002E-2</v>
      </c>
      <c r="Q90" s="8">
        <v>3.3000000000000002E-2</v>
      </c>
    </row>
    <row r="91" spans="10:17" x14ac:dyDescent="0.25">
      <c r="J91" s="37" t="s">
        <v>193</v>
      </c>
      <c r="K91" s="8">
        <v>335530.13799999998</v>
      </c>
      <c r="L91" s="8">
        <v>4641512.33</v>
      </c>
      <c r="M91" s="8">
        <v>1510.396</v>
      </c>
      <c r="N91" s="8">
        <v>1510.2270000000001</v>
      </c>
      <c r="O91" s="10" t="s">
        <v>105</v>
      </c>
      <c r="P91" s="10">
        <v>-0.16900000000000001</v>
      </c>
      <c r="Q91" s="8">
        <v>0.16900000000000001</v>
      </c>
    </row>
    <row r="92" spans="10:17" x14ac:dyDescent="0.25">
      <c r="J92" s="37" t="s">
        <v>194</v>
      </c>
      <c r="K92" s="8">
        <v>349490.24</v>
      </c>
      <c r="L92" s="8">
        <v>4638040.926</v>
      </c>
      <c r="M92" s="8">
        <v>1297.8979999999999</v>
      </c>
      <c r="N92" s="8">
        <v>1297.797</v>
      </c>
      <c r="O92" s="10" t="s">
        <v>105</v>
      </c>
      <c r="P92" s="10">
        <v>-0.10100000000000001</v>
      </c>
      <c r="Q92" s="8">
        <v>0.10100000000000001</v>
      </c>
    </row>
    <row r="93" spans="10:17" x14ac:dyDescent="0.25">
      <c r="J93" s="37" t="s">
        <v>195</v>
      </c>
      <c r="K93" s="8">
        <v>356986.39899999998</v>
      </c>
      <c r="L93" s="8">
        <v>4642073.7489999998</v>
      </c>
      <c r="M93" s="8">
        <v>1295.4760000000001</v>
      </c>
      <c r="N93" s="8">
        <v>1295.4290000000001</v>
      </c>
      <c r="O93" s="10" t="s">
        <v>105</v>
      </c>
      <c r="P93" s="10">
        <v>-4.7E-2</v>
      </c>
      <c r="Q93" s="8">
        <v>4.7E-2</v>
      </c>
    </row>
    <row r="94" spans="10:17" x14ac:dyDescent="0.25">
      <c r="J94" s="37" t="s">
        <v>196</v>
      </c>
      <c r="K94" s="8">
        <v>360524.15100000001</v>
      </c>
      <c r="L94" s="8">
        <v>4644802.4060000004</v>
      </c>
      <c r="M94" s="8">
        <v>1285.4359999999999</v>
      </c>
      <c r="N94" s="8">
        <v>1285.376</v>
      </c>
      <c r="O94" s="10" t="s">
        <v>105</v>
      </c>
      <c r="P94" s="10">
        <v>-0.06</v>
      </c>
      <c r="Q94" s="8">
        <v>0.06</v>
      </c>
    </row>
    <row r="95" spans="10:17" x14ac:dyDescent="0.25">
      <c r="J95" s="37" t="s">
        <v>197</v>
      </c>
      <c r="K95" s="8">
        <v>362465.74599999998</v>
      </c>
      <c r="L95" s="8">
        <v>4647791.983</v>
      </c>
      <c r="M95" s="8">
        <v>1288.2909999999999</v>
      </c>
      <c r="N95" s="8">
        <v>1288.3209999999999</v>
      </c>
      <c r="O95" s="10" t="s">
        <v>105</v>
      </c>
      <c r="P95" s="10">
        <v>0.03</v>
      </c>
      <c r="Q95" s="8">
        <v>0.03</v>
      </c>
    </row>
    <row r="96" spans="10:17" x14ac:dyDescent="0.25">
      <c r="J96" s="37" t="s">
        <v>198</v>
      </c>
      <c r="K96" s="8">
        <v>350671.27</v>
      </c>
      <c r="L96" s="8">
        <v>4642687.3859999999</v>
      </c>
      <c r="M96" s="8">
        <v>1306.146</v>
      </c>
      <c r="N96" s="8">
        <v>1306.0050000000001</v>
      </c>
      <c r="O96" s="10" t="s">
        <v>105</v>
      </c>
      <c r="P96" s="10">
        <v>-0.14099999999999999</v>
      </c>
      <c r="Q96" s="8">
        <v>0.14099999999999999</v>
      </c>
    </row>
    <row r="97" spans="10:17" x14ac:dyDescent="0.25">
      <c r="J97" s="37" t="s">
        <v>199</v>
      </c>
      <c r="K97" s="8">
        <v>350087.18</v>
      </c>
      <c r="L97" s="8">
        <v>4648944.7960000001</v>
      </c>
      <c r="M97" s="8">
        <v>1332.17</v>
      </c>
      <c r="N97" s="8">
        <v>1332.018</v>
      </c>
      <c r="O97" s="10" t="s">
        <v>105</v>
      </c>
      <c r="P97" s="10">
        <v>-0.152</v>
      </c>
      <c r="Q97" s="8">
        <v>0.152</v>
      </c>
    </row>
    <row r="98" spans="10:17" x14ac:dyDescent="0.25">
      <c r="J98" s="37" t="s">
        <v>200</v>
      </c>
      <c r="K98" s="8">
        <v>296261.63400000002</v>
      </c>
      <c r="L98" s="8">
        <v>4562426.7520000003</v>
      </c>
      <c r="M98" s="8">
        <v>1711.94</v>
      </c>
      <c r="N98" s="8">
        <v>1711.9390000000001</v>
      </c>
      <c r="O98" s="10" t="s">
        <v>201</v>
      </c>
      <c r="P98" s="10">
        <v>-1E-3</v>
      </c>
      <c r="Q98" s="8">
        <v>1E-3</v>
      </c>
    </row>
    <row r="99" spans="10:17" x14ac:dyDescent="0.25">
      <c r="J99" s="37" t="s">
        <v>202</v>
      </c>
      <c r="K99" s="8">
        <v>246677.24799999999</v>
      </c>
      <c r="L99" s="8">
        <v>4493349.5710000005</v>
      </c>
      <c r="M99" s="8">
        <v>1334.7070000000001</v>
      </c>
      <c r="N99" s="8">
        <v>1334.6759999999999</v>
      </c>
      <c r="O99" s="10" t="s">
        <v>201</v>
      </c>
      <c r="P99" s="10">
        <v>-3.1E-2</v>
      </c>
      <c r="Q99" s="8">
        <v>3.1E-2</v>
      </c>
    </row>
    <row r="100" spans="10:17" x14ac:dyDescent="0.25">
      <c r="J100" s="37" t="s">
        <v>203</v>
      </c>
      <c r="K100" s="8">
        <v>251983.19500000001</v>
      </c>
      <c r="L100" s="8">
        <v>4492844.5070000002</v>
      </c>
      <c r="M100" s="8">
        <v>1271.3489999999999</v>
      </c>
      <c r="N100" s="8">
        <v>1271.4839999999999</v>
      </c>
      <c r="O100" s="10" t="s">
        <v>201</v>
      </c>
      <c r="P100" s="10">
        <v>0.13500000000000001</v>
      </c>
      <c r="Q100" s="8">
        <v>0.13500000000000001</v>
      </c>
    </row>
    <row r="101" spans="10:17" x14ac:dyDescent="0.25">
      <c r="J101" s="37" t="s">
        <v>204</v>
      </c>
      <c r="K101" s="8">
        <v>255217.99400000001</v>
      </c>
      <c r="L101" s="8">
        <v>4488930.6730000004</v>
      </c>
      <c r="M101" s="8">
        <v>1226.124</v>
      </c>
      <c r="N101" s="8">
        <v>1226.028</v>
      </c>
      <c r="O101" s="10" t="s">
        <v>201</v>
      </c>
      <c r="P101" s="10">
        <v>-9.6000000000000002E-2</v>
      </c>
      <c r="Q101" s="8">
        <v>9.6000000000000002E-2</v>
      </c>
    </row>
    <row r="102" spans="10:17" x14ac:dyDescent="0.25">
      <c r="J102" s="37" t="s">
        <v>205</v>
      </c>
      <c r="K102" s="8">
        <v>260575.67</v>
      </c>
      <c r="L102" s="8">
        <v>4513385.9390000002</v>
      </c>
      <c r="M102" s="8">
        <v>1327.3389999999999</v>
      </c>
      <c r="N102" s="8">
        <v>1327.2339999999999</v>
      </c>
      <c r="O102" s="10" t="s">
        <v>201</v>
      </c>
      <c r="P102" s="10">
        <v>-0.105</v>
      </c>
      <c r="Q102" s="8">
        <v>0.105</v>
      </c>
    </row>
    <row r="103" spans="10:17" x14ac:dyDescent="0.25">
      <c r="J103" s="37" t="s">
        <v>206</v>
      </c>
      <c r="K103" s="8">
        <v>260296.011</v>
      </c>
      <c r="L103" s="8">
        <v>4515156.9850000003</v>
      </c>
      <c r="M103" s="8">
        <v>1391.58</v>
      </c>
      <c r="N103" s="8">
        <v>1391.5139999999999</v>
      </c>
      <c r="O103" s="10" t="s">
        <v>201</v>
      </c>
      <c r="P103" s="10">
        <v>-6.6000000000000003E-2</v>
      </c>
      <c r="Q103" s="8">
        <v>6.6000000000000003E-2</v>
      </c>
    </row>
    <row r="104" spans="10:17" x14ac:dyDescent="0.25">
      <c r="J104" s="37" t="s">
        <v>207</v>
      </c>
      <c r="K104" s="8">
        <v>262379.69500000001</v>
      </c>
      <c r="L104" s="8">
        <v>4520358.3320000004</v>
      </c>
      <c r="M104" s="8">
        <v>1535.3130000000001</v>
      </c>
      <c r="N104" s="8">
        <v>1535.17</v>
      </c>
      <c r="O104" s="10" t="s">
        <v>201</v>
      </c>
      <c r="P104" s="10">
        <v>-0.14299999999999999</v>
      </c>
      <c r="Q104" s="8">
        <v>0.14299999999999999</v>
      </c>
    </row>
    <row r="105" spans="10:17" x14ac:dyDescent="0.25">
      <c r="J105" s="37" t="s">
        <v>208</v>
      </c>
      <c r="K105" s="8">
        <v>264217.79599999997</v>
      </c>
      <c r="L105" s="8">
        <v>4525712.9460000005</v>
      </c>
      <c r="M105" s="8">
        <v>1543.5139999999999</v>
      </c>
      <c r="N105" s="8">
        <v>1543.425</v>
      </c>
      <c r="O105" s="10" t="s">
        <v>201</v>
      </c>
      <c r="P105" s="10">
        <v>-8.8999999999999996E-2</v>
      </c>
      <c r="Q105" s="8">
        <v>8.8999999999999996E-2</v>
      </c>
    </row>
    <row r="106" spans="10:17" x14ac:dyDescent="0.25">
      <c r="J106" s="37" t="s">
        <v>209</v>
      </c>
      <c r="K106" s="8">
        <v>263983</v>
      </c>
      <c r="L106" s="8">
        <v>4533545.9400000004</v>
      </c>
      <c r="M106" s="8">
        <v>1497.971</v>
      </c>
      <c r="N106" s="8">
        <v>1497.817</v>
      </c>
      <c r="O106" s="10" t="s">
        <v>201</v>
      </c>
      <c r="P106" s="10">
        <v>-0.154</v>
      </c>
      <c r="Q106" s="8">
        <v>0.154</v>
      </c>
    </row>
    <row r="107" spans="10:17" x14ac:dyDescent="0.25">
      <c r="J107" s="37" t="s">
        <v>210</v>
      </c>
      <c r="K107" s="8">
        <v>257047.17499999999</v>
      </c>
      <c r="L107" s="8">
        <v>4532457.0279999999</v>
      </c>
      <c r="M107" s="8">
        <v>1806.271</v>
      </c>
      <c r="N107" s="8">
        <v>1806.11</v>
      </c>
      <c r="O107" s="10" t="s">
        <v>201</v>
      </c>
      <c r="P107" s="10">
        <v>-0.161</v>
      </c>
      <c r="Q107" s="8">
        <v>0.161</v>
      </c>
    </row>
    <row r="108" spans="10:17" x14ac:dyDescent="0.25">
      <c r="J108" s="37" t="s">
        <v>211</v>
      </c>
      <c r="K108" s="8">
        <v>252206.46400000001</v>
      </c>
      <c r="L108" s="8">
        <v>4529504.2429999998</v>
      </c>
      <c r="M108" s="8">
        <v>1972.1980000000001</v>
      </c>
      <c r="N108" s="8">
        <v>1972.347</v>
      </c>
      <c r="O108" s="10" t="s">
        <v>201</v>
      </c>
      <c r="P108" s="10">
        <v>0.14899999999999999</v>
      </c>
      <c r="Q108" s="8">
        <v>0.14899999999999999</v>
      </c>
    </row>
    <row r="109" spans="10:17" x14ac:dyDescent="0.25">
      <c r="J109" s="37" t="s">
        <v>212</v>
      </c>
      <c r="K109" s="8">
        <v>247304.58300000001</v>
      </c>
      <c r="L109" s="8">
        <v>4528877.1390000004</v>
      </c>
      <c r="M109" s="8">
        <v>1899.424</v>
      </c>
      <c r="N109" s="8">
        <v>1899.518</v>
      </c>
      <c r="O109" s="10" t="s">
        <v>201</v>
      </c>
      <c r="P109" s="10">
        <v>9.4E-2</v>
      </c>
      <c r="Q109" s="8">
        <v>9.4E-2</v>
      </c>
    </row>
    <row r="110" spans="10:17" x14ac:dyDescent="0.25">
      <c r="J110" s="37" t="s">
        <v>213</v>
      </c>
      <c r="K110" s="8">
        <v>261138.932</v>
      </c>
      <c r="L110" s="8">
        <v>4539595.3150000004</v>
      </c>
      <c r="M110" s="8">
        <v>1459.875</v>
      </c>
      <c r="N110" s="8">
        <v>1459.856</v>
      </c>
      <c r="O110" s="10" t="s">
        <v>201</v>
      </c>
      <c r="P110" s="10">
        <v>-1.9E-2</v>
      </c>
      <c r="Q110" s="8">
        <v>1.9E-2</v>
      </c>
    </row>
    <row r="111" spans="10:17" x14ac:dyDescent="0.25">
      <c r="J111" s="37" t="s">
        <v>214</v>
      </c>
      <c r="K111" s="8">
        <v>254618.16399999999</v>
      </c>
      <c r="L111" s="8">
        <v>4541334.45</v>
      </c>
      <c r="M111" s="8">
        <v>1439.079</v>
      </c>
      <c r="N111" s="8">
        <v>1439.259</v>
      </c>
      <c r="O111" s="10" t="s">
        <v>201</v>
      </c>
      <c r="P111" s="10">
        <v>0.18</v>
      </c>
      <c r="Q111" s="8">
        <v>0.18</v>
      </c>
    </row>
    <row r="112" spans="10:17" x14ac:dyDescent="0.25">
      <c r="J112" s="37" t="s">
        <v>215</v>
      </c>
      <c r="K112" s="8">
        <v>251955.51300000001</v>
      </c>
      <c r="L112" s="8">
        <v>4547423.1490000002</v>
      </c>
      <c r="M112" s="8">
        <v>1439.5160000000001</v>
      </c>
      <c r="N112" s="8">
        <v>1439.664</v>
      </c>
      <c r="O112" s="10" t="s">
        <v>201</v>
      </c>
      <c r="P112" s="10">
        <v>0.14799999999999999</v>
      </c>
      <c r="Q112" s="8">
        <v>0.14799999999999999</v>
      </c>
    </row>
    <row r="113" spans="10:17" x14ac:dyDescent="0.25">
      <c r="J113" s="37" t="s">
        <v>216</v>
      </c>
      <c r="K113" s="8">
        <v>248623.022</v>
      </c>
      <c r="L113" s="8">
        <v>4545167.32</v>
      </c>
      <c r="M113" s="8">
        <v>1517.84</v>
      </c>
      <c r="N113" s="8">
        <v>1518.0419999999999</v>
      </c>
      <c r="O113" s="10" t="s">
        <v>201</v>
      </c>
      <c r="P113" s="10">
        <v>0.20200000000000001</v>
      </c>
      <c r="Q113" s="8">
        <v>0.20200000000000001</v>
      </c>
    </row>
    <row r="114" spans="10:17" x14ac:dyDescent="0.25">
      <c r="J114" s="37" t="s">
        <v>217</v>
      </c>
      <c r="K114" s="8">
        <v>254383.96</v>
      </c>
      <c r="L114" s="8">
        <v>4553091.0669999998</v>
      </c>
      <c r="M114" s="8">
        <v>1439.8610000000001</v>
      </c>
      <c r="N114" s="8">
        <v>1439.9780000000001</v>
      </c>
      <c r="O114" s="10" t="s">
        <v>201</v>
      </c>
      <c r="P114" s="10">
        <v>0.11700000000000001</v>
      </c>
      <c r="Q114" s="8">
        <v>0.11700000000000001</v>
      </c>
    </row>
    <row r="115" spans="10:17" x14ac:dyDescent="0.25">
      <c r="J115" s="37" t="s">
        <v>218</v>
      </c>
      <c r="K115" s="8">
        <v>253433.739</v>
      </c>
      <c r="L115" s="8">
        <v>4556135.1519999998</v>
      </c>
      <c r="M115" s="8">
        <v>1419.404</v>
      </c>
      <c r="N115" s="8">
        <v>1419.595</v>
      </c>
      <c r="O115" s="10" t="s">
        <v>201</v>
      </c>
      <c r="P115" s="10">
        <v>0.191</v>
      </c>
      <c r="Q115" s="8">
        <v>0.191</v>
      </c>
    </row>
    <row r="116" spans="10:17" x14ac:dyDescent="0.25">
      <c r="J116" s="37" t="s">
        <v>219</v>
      </c>
      <c r="K116" s="8">
        <v>248306.89</v>
      </c>
      <c r="L116" s="8">
        <v>4561128.6529999999</v>
      </c>
      <c r="M116" s="8">
        <v>1382.386</v>
      </c>
      <c r="N116" s="8">
        <v>1382.348</v>
      </c>
      <c r="O116" s="10" t="s">
        <v>201</v>
      </c>
      <c r="P116" s="10">
        <v>-3.7999999999999999E-2</v>
      </c>
      <c r="Q116" s="8">
        <v>3.7999999999999999E-2</v>
      </c>
    </row>
    <row r="117" spans="10:17" x14ac:dyDescent="0.25">
      <c r="J117" s="37" t="s">
        <v>220</v>
      </c>
      <c r="K117" s="8">
        <v>269469.97899999999</v>
      </c>
      <c r="L117" s="8">
        <v>4538271.267</v>
      </c>
      <c r="M117" s="8">
        <v>1470.375</v>
      </c>
      <c r="N117" s="8">
        <v>1470.3530000000001</v>
      </c>
      <c r="O117" s="10" t="s">
        <v>201</v>
      </c>
      <c r="P117" s="10">
        <v>-2.1999999999999999E-2</v>
      </c>
      <c r="Q117" s="8">
        <v>2.1999999999999999E-2</v>
      </c>
    </row>
    <row r="118" spans="10:17" x14ac:dyDescent="0.25">
      <c r="J118" s="37" t="s">
        <v>221</v>
      </c>
      <c r="K118" s="8">
        <v>277835.80800000002</v>
      </c>
      <c r="L118" s="8">
        <v>4532606.54</v>
      </c>
      <c r="M118" s="8">
        <v>1660.3789999999999</v>
      </c>
      <c r="N118" s="8">
        <v>1660.3630000000001</v>
      </c>
      <c r="O118" s="10" t="s">
        <v>201</v>
      </c>
      <c r="P118" s="10">
        <v>-1.6E-2</v>
      </c>
      <c r="Q118" s="8">
        <v>1.6E-2</v>
      </c>
    </row>
    <row r="119" spans="10:17" x14ac:dyDescent="0.25">
      <c r="J119" s="37" t="s">
        <v>222</v>
      </c>
      <c r="K119" s="8">
        <v>257045.63800000001</v>
      </c>
      <c r="L119" s="8">
        <v>4552112.057</v>
      </c>
      <c r="M119" s="8">
        <v>1432.9169999999999</v>
      </c>
      <c r="N119" s="8">
        <v>1432.865</v>
      </c>
      <c r="O119" s="10" t="s">
        <v>201</v>
      </c>
      <c r="P119" s="10">
        <v>-5.1999999999999998E-2</v>
      </c>
      <c r="Q119" s="8">
        <v>5.1999999999999998E-2</v>
      </c>
    </row>
    <row r="120" spans="10:17" x14ac:dyDescent="0.25">
      <c r="J120" s="37" t="s">
        <v>223</v>
      </c>
      <c r="K120" s="8">
        <v>263706.804</v>
      </c>
      <c r="L120" s="8">
        <v>4549213.034</v>
      </c>
      <c r="M120" s="8">
        <v>1518.615</v>
      </c>
      <c r="N120" s="8">
        <v>1518.502</v>
      </c>
      <c r="O120" s="10" t="s">
        <v>201</v>
      </c>
      <c r="P120" s="10">
        <v>-0.113</v>
      </c>
      <c r="Q120" s="8">
        <v>0.113</v>
      </c>
    </row>
    <row r="121" spans="10:17" x14ac:dyDescent="0.25">
      <c r="J121" s="37" t="s">
        <v>224</v>
      </c>
      <c r="K121" s="8">
        <v>268124.783</v>
      </c>
      <c r="L121" s="8">
        <v>4549551.227</v>
      </c>
      <c r="M121" s="8">
        <v>1599.78</v>
      </c>
      <c r="N121" s="8">
        <v>1599.7149999999999</v>
      </c>
      <c r="O121" s="10" t="s">
        <v>201</v>
      </c>
      <c r="P121" s="10">
        <v>-6.5000000000000002E-2</v>
      </c>
      <c r="Q121" s="8">
        <v>6.5000000000000002E-2</v>
      </c>
    </row>
    <row r="122" spans="10:17" x14ac:dyDescent="0.25">
      <c r="J122" s="37" t="s">
        <v>225</v>
      </c>
      <c r="K122" s="8">
        <v>286136.82699999999</v>
      </c>
      <c r="L122" s="8">
        <v>4554210.0980000002</v>
      </c>
      <c r="M122" s="8">
        <v>1715.0519999999999</v>
      </c>
      <c r="N122" s="8">
        <v>1715.127</v>
      </c>
      <c r="O122" s="10" t="s">
        <v>201</v>
      </c>
      <c r="P122" s="10">
        <v>7.4999999999999997E-2</v>
      </c>
      <c r="Q122" s="8">
        <v>7.4999999999999997E-2</v>
      </c>
    </row>
    <row r="123" spans="10:17" x14ac:dyDescent="0.25">
      <c r="J123" s="37" t="s">
        <v>226</v>
      </c>
      <c r="K123" s="8">
        <v>292082.14899999998</v>
      </c>
      <c r="L123" s="8">
        <v>4566094.767</v>
      </c>
      <c r="M123" s="8">
        <v>1616.4970000000001</v>
      </c>
      <c r="N123" s="8">
        <v>1616.5260000000001</v>
      </c>
      <c r="O123" s="10" t="s">
        <v>201</v>
      </c>
      <c r="P123" s="10">
        <v>2.9000000000000001E-2</v>
      </c>
      <c r="Q123" s="8">
        <v>2.9000000000000001E-2</v>
      </c>
    </row>
    <row r="124" spans="10:17" x14ac:dyDescent="0.25">
      <c r="J124" s="37" t="s">
        <v>227</v>
      </c>
      <c r="K124" s="8">
        <v>282232.09499999997</v>
      </c>
      <c r="L124" s="8">
        <v>4579628.1270000003</v>
      </c>
      <c r="M124" s="8">
        <v>1794.471</v>
      </c>
      <c r="N124" s="8">
        <v>1794.4849999999999</v>
      </c>
      <c r="O124" s="10" t="s">
        <v>201</v>
      </c>
      <c r="P124" s="10">
        <v>1.4E-2</v>
      </c>
      <c r="Q124" s="8">
        <v>1.4E-2</v>
      </c>
    </row>
    <row r="125" spans="10:17" x14ac:dyDescent="0.25">
      <c r="J125" s="37" t="s">
        <v>228</v>
      </c>
      <c r="K125" s="8">
        <v>272604.33799999999</v>
      </c>
      <c r="L125" s="8">
        <v>4589290.4859999996</v>
      </c>
      <c r="M125" s="8">
        <v>1733.1590000000001</v>
      </c>
      <c r="N125" s="8">
        <v>1733.088</v>
      </c>
      <c r="O125" s="10" t="s">
        <v>201</v>
      </c>
      <c r="P125" s="10">
        <v>-7.0999999999999994E-2</v>
      </c>
      <c r="Q125" s="8">
        <v>7.0999999999999994E-2</v>
      </c>
    </row>
    <row r="126" spans="10:17" x14ac:dyDescent="0.25">
      <c r="J126" s="37" t="s">
        <v>229</v>
      </c>
      <c r="K126" s="8">
        <v>262931.587</v>
      </c>
      <c r="L126" s="8">
        <v>4597520.4060000004</v>
      </c>
      <c r="M126" s="8">
        <v>1694.67</v>
      </c>
      <c r="N126" s="8">
        <v>1694.4860000000001</v>
      </c>
      <c r="O126" s="10" t="s">
        <v>201</v>
      </c>
      <c r="P126" s="10">
        <v>-0.184</v>
      </c>
      <c r="Q126" s="8">
        <v>0.184</v>
      </c>
    </row>
    <row r="127" spans="10:17" x14ac:dyDescent="0.25">
      <c r="J127" s="37" t="s">
        <v>230</v>
      </c>
      <c r="K127" s="8">
        <v>250290.35200000001</v>
      </c>
      <c r="L127" s="8">
        <v>4605447.1119999997</v>
      </c>
      <c r="M127" s="8">
        <v>1517.5239999999999</v>
      </c>
      <c r="N127" s="8">
        <v>1517.4449999999999</v>
      </c>
      <c r="O127" s="10" t="s">
        <v>201</v>
      </c>
      <c r="P127" s="10">
        <v>-7.9000000000000001E-2</v>
      </c>
      <c r="Q127" s="8">
        <v>7.9000000000000001E-2</v>
      </c>
    </row>
    <row r="128" spans="10:17" x14ac:dyDescent="0.25">
      <c r="J128" s="37" t="s">
        <v>231</v>
      </c>
      <c r="K128" s="8">
        <v>271975.65700000001</v>
      </c>
      <c r="L128" s="8">
        <v>4607014.4270000001</v>
      </c>
      <c r="M128" s="8">
        <v>1701.855</v>
      </c>
      <c r="N128" s="8">
        <v>1701.991</v>
      </c>
      <c r="O128" s="10" t="s">
        <v>201</v>
      </c>
      <c r="P128" s="10">
        <v>0.13600000000000001</v>
      </c>
      <c r="Q128" s="8">
        <v>0.13600000000000001</v>
      </c>
    </row>
    <row r="129" spans="10:17" x14ac:dyDescent="0.25">
      <c r="J129" s="37" t="s">
        <v>232</v>
      </c>
      <c r="K129" s="8">
        <v>286566.80499999999</v>
      </c>
      <c r="L129" s="8">
        <v>4608519.7810000004</v>
      </c>
      <c r="M129" s="8">
        <v>1764.4929999999999</v>
      </c>
      <c r="N129" s="8">
        <v>1764.559</v>
      </c>
      <c r="O129" s="10" t="s">
        <v>201</v>
      </c>
      <c r="P129" s="10">
        <v>6.6000000000000003E-2</v>
      </c>
      <c r="Q129" s="8">
        <v>6.6000000000000003E-2</v>
      </c>
    </row>
    <row r="130" spans="10:17" x14ac:dyDescent="0.25">
      <c r="J130" s="37" t="s">
        <v>233</v>
      </c>
      <c r="K130" s="8">
        <v>302570.087</v>
      </c>
      <c r="L130" s="8">
        <v>4621676.6809999999</v>
      </c>
      <c r="M130" s="8">
        <v>1796.4390000000001</v>
      </c>
      <c r="N130" s="8">
        <v>1796.6420000000001</v>
      </c>
      <c r="O130" s="10" t="s">
        <v>201</v>
      </c>
      <c r="P130" s="10">
        <v>0.20300000000000001</v>
      </c>
      <c r="Q130" s="8">
        <v>0.20300000000000001</v>
      </c>
    </row>
    <row r="131" spans="10:17" x14ac:dyDescent="0.25">
      <c r="J131" s="37" t="s">
        <v>234</v>
      </c>
      <c r="K131" s="8">
        <v>306188.34899999999</v>
      </c>
      <c r="L131" s="8">
        <v>4618920.3380000005</v>
      </c>
      <c r="M131" s="8">
        <v>1802.5519999999999</v>
      </c>
      <c r="N131" s="8">
        <v>1802.6320000000001</v>
      </c>
      <c r="O131" s="10" t="s">
        <v>201</v>
      </c>
      <c r="P131" s="10">
        <v>0.08</v>
      </c>
      <c r="Q131" s="8">
        <v>0.08</v>
      </c>
    </row>
    <row r="132" spans="10:17" x14ac:dyDescent="0.25">
      <c r="J132" s="37" t="s">
        <v>235</v>
      </c>
      <c r="K132" s="8">
        <v>270316.39799999999</v>
      </c>
      <c r="L132" s="8">
        <v>4651265.6390000004</v>
      </c>
      <c r="M132" s="8">
        <v>1430.268</v>
      </c>
      <c r="N132" s="8">
        <v>1430.396</v>
      </c>
      <c r="O132" s="10" t="s">
        <v>201</v>
      </c>
      <c r="P132" s="10">
        <v>0.128</v>
      </c>
      <c r="Q132" s="8">
        <v>0.128</v>
      </c>
    </row>
    <row r="133" spans="10:17" x14ac:dyDescent="0.25">
      <c r="J133" s="37" t="s">
        <v>236</v>
      </c>
      <c r="K133" s="8">
        <v>267796.30499999999</v>
      </c>
      <c r="L133" s="8">
        <v>4618313.7549999999</v>
      </c>
      <c r="M133" s="8">
        <v>1683.4359999999999</v>
      </c>
      <c r="N133" s="8">
        <v>1683.415</v>
      </c>
      <c r="O133" s="10" t="s">
        <v>201</v>
      </c>
      <c r="P133" s="10">
        <v>-2.1000000000000001E-2</v>
      </c>
      <c r="Q133" s="8">
        <v>2.1000000000000001E-2</v>
      </c>
    </row>
    <row r="134" spans="10:17" x14ac:dyDescent="0.25">
      <c r="J134" s="37" t="s">
        <v>237</v>
      </c>
      <c r="K134" s="8">
        <v>291873.42800000001</v>
      </c>
      <c r="L134" s="8">
        <v>4635317.2340000002</v>
      </c>
      <c r="M134" s="8">
        <v>1728.059</v>
      </c>
      <c r="N134" s="8">
        <v>1728.12</v>
      </c>
      <c r="O134" s="10" t="s">
        <v>201</v>
      </c>
      <c r="P134" s="10">
        <v>6.0999999999999999E-2</v>
      </c>
      <c r="Q134" s="8">
        <v>6.0999999999999999E-2</v>
      </c>
    </row>
    <row r="135" spans="10:17" x14ac:dyDescent="0.25">
      <c r="J135" s="37" t="s">
        <v>238</v>
      </c>
      <c r="K135" s="8">
        <v>307913.28999999998</v>
      </c>
      <c r="L135" s="8">
        <v>4651397.7060000002</v>
      </c>
      <c r="M135" s="8">
        <v>1844.367</v>
      </c>
      <c r="N135" s="8">
        <v>1844.431</v>
      </c>
      <c r="O135" s="10" t="s">
        <v>201</v>
      </c>
      <c r="P135" s="10">
        <v>6.4000000000000001E-2</v>
      </c>
      <c r="Q135" s="8">
        <v>6.4000000000000001E-2</v>
      </c>
    </row>
    <row r="136" spans="10:17" x14ac:dyDescent="0.25">
      <c r="J136" s="37" t="s">
        <v>239</v>
      </c>
      <c r="K136" s="8">
        <v>318367.58799999999</v>
      </c>
      <c r="L136" s="8">
        <v>4641372.74</v>
      </c>
      <c r="M136" s="8">
        <v>1700.92</v>
      </c>
      <c r="N136" s="8">
        <v>1700.905</v>
      </c>
      <c r="O136" s="10" t="s">
        <v>201</v>
      </c>
      <c r="P136" s="10">
        <v>-1.4999999999999999E-2</v>
      </c>
      <c r="Q136" s="8">
        <v>1.4999999999999999E-2</v>
      </c>
    </row>
    <row r="137" spans="10:17" x14ac:dyDescent="0.25">
      <c r="J137" s="37" t="s">
        <v>240</v>
      </c>
      <c r="K137" s="8">
        <v>330473.54599999997</v>
      </c>
      <c r="L137" s="8">
        <v>4638138.2640000004</v>
      </c>
      <c r="M137" s="8">
        <v>1489.8489999999999</v>
      </c>
      <c r="N137" s="8">
        <v>1489.9559999999999</v>
      </c>
      <c r="O137" s="10" t="s">
        <v>201</v>
      </c>
      <c r="P137" s="10">
        <v>0.107</v>
      </c>
      <c r="Q137" s="8">
        <v>0.107</v>
      </c>
    </row>
    <row r="138" spans="10:17" x14ac:dyDescent="0.25">
      <c r="J138" s="37" t="s">
        <v>241</v>
      </c>
      <c r="K138" s="8">
        <v>344294.34299999999</v>
      </c>
      <c r="L138" s="8">
        <v>4639630.5789999999</v>
      </c>
      <c r="M138" s="8">
        <v>1312.7190000000001</v>
      </c>
      <c r="N138" s="8">
        <v>1312.7760000000001</v>
      </c>
      <c r="O138" s="10" t="s">
        <v>201</v>
      </c>
      <c r="P138" s="10">
        <v>5.7000000000000002E-2</v>
      </c>
      <c r="Q138" s="8">
        <v>5.7000000000000002E-2</v>
      </c>
    </row>
    <row r="139" spans="10:17" x14ac:dyDescent="0.25">
      <c r="J139" s="37" t="s">
        <v>242</v>
      </c>
      <c r="K139" s="8">
        <v>354698.13699999999</v>
      </c>
      <c r="L139" s="8">
        <v>4637489.176</v>
      </c>
      <c r="M139" s="8">
        <v>1289.172</v>
      </c>
      <c r="N139" s="8">
        <v>1289.1949999999999</v>
      </c>
      <c r="O139" s="10" t="s">
        <v>201</v>
      </c>
      <c r="P139" s="10">
        <v>2.3E-2</v>
      </c>
      <c r="Q139" s="8">
        <v>2.3E-2</v>
      </c>
    </row>
    <row r="140" spans="10:17" x14ac:dyDescent="0.25">
      <c r="J140" s="37" t="s">
        <v>243</v>
      </c>
      <c r="K140" s="8">
        <v>365182.77399999998</v>
      </c>
      <c r="L140" s="8">
        <v>4645683.8679999998</v>
      </c>
      <c r="M140" s="8">
        <v>1286.3109999999999</v>
      </c>
      <c r="N140" s="8">
        <v>1286.3140000000001</v>
      </c>
      <c r="O140" s="10" t="s">
        <v>201</v>
      </c>
      <c r="P140" s="10">
        <v>3.0000000000000001E-3</v>
      </c>
      <c r="Q140" s="8">
        <v>3.0000000000000001E-3</v>
      </c>
    </row>
    <row r="141" spans="10:17" x14ac:dyDescent="0.25">
      <c r="J141" s="37" t="s">
        <v>244</v>
      </c>
      <c r="K141" s="8">
        <v>364488.98300000001</v>
      </c>
      <c r="L141" s="8">
        <v>4649718.7609999999</v>
      </c>
      <c r="M141" s="8">
        <v>1281.242</v>
      </c>
      <c r="N141" s="8">
        <v>1281.2919999999999</v>
      </c>
      <c r="O141" s="10" t="s">
        <v>201</v>
      </c>
      <c r="P141" s="10">
        <v>0.05</v>
      </c>
      <c r="Q141" s="8">
        <v>0.05</v>
      </c>
    </row>
    <row r="142" spans="10:17" x14ac:dyDescent="0.25">
      <c r="J142" s="37" t="s">
        <v>245</v>
      </c>
      <c r="K142" s="8">
        <v>380862.2</v>
      </c>
      <c r="L142" s="8">
        <v>4605393.2539999997</v>
      </c>
      <c r="M142" s="8">
        <v>1255.9880000000001</v>
      </c>
      <c r="N142" s="8">
        <v>1256.069</v>
      </c>
      <c r="O142" s="10" t="s">
        <v>201</v>
      </c>
      <c r="P142" s="10">
        <v>8.1000000000000003E-2</v>
      </c>
      <c r="Q142" s="8">
        <v>8.1000000000000003E-2</v>
      </c>
    </row>
    <row r="143" spans="10:17" x14ac:dyDescent="0.25">
      <c r="J143" s="37" t="s">
        <v>246</v>
      </c>
      <c r="K143" s="8">
        <v>398196.94900000002</v>
      </c>
      <c r="L143" s="8">
        <v>4589464.1500000004</v>
      </c>
      <c r="M143" s="8">
        <v>1256.2809999999999</v>
      </c>
      <c r="N143" s="8">
        <v>1256.385</v>
      </c>
      <c r="O143" s="10" t="s">
        <v>201</v>
      </c>
      <c r="P143" s="10">
        <v>0.104</v>
      </c>
      <c r="Q143" s="8">
        <v>0.104</v>
      </c>
    </row>
    <row r="144" spans="10:17" x14ac:dyDescent="0.25">
      <c r="J144" s="37" t="s">
        <v>247</v>
      </c>
      <c r="K144" s="8">
        <v>386736.57199999999</v>
      </c>
      <c r="L144" s="8">
        <v>4591673.3600000003</v>
      </c>
      <c r="M144" s="8">
        <v>1256.74</v>
      </c>
      <c r="N144" s="8">
        <v>1256.7719999999999</v>
      </c>
      <c r="O144" s="10" t="s">
        <v>201</v>
      </c>
      <c r="P144" s="10">
        <v>3.2000000000000001E-2</v>
      </c>
      <c r="Q144" s="8">
        <v>3.2000000000000001E-2</v>
      </c>
    </row>
    <row r="145" spans="10:17" x14ac:dyDescent="0.25">
      <c r="J145" s="37" t="s">
        <v>248</v>
      </c>
      <c r="K145" s="8">
        <v>355907.93099999998</v>
      </c>
      <c r="L145" s="8">
        <v>4597317.5520000001</v>
      </c>
      <c r="M145" s="8">
        <v>1295.982</v>
      </c>
      <c r="N145" s="8">
        <v>1296.0229999999999</v>
      </c>
      <c r="O145" s="10" t="s">
        <v>201</v>
      </c>
      <c r="P145" s="10">
        <v>4.1000000000000002E-2</v>
      </c>
      <c r="Q145" s="8">
        <v>4.1000000000000002E-2</v>
      </c>
    </row>
    <row r="146" spans="10:17" x14ac:dyDescent="0.25">
      <c r="J146" s="37" t="s">
        <v>249</v>
      </c>
      <c r="K146" s="8">
        <v>352142.39899999998</v>
      </c>
      <c r="L146" s="8">
        <v>4595660.1639999999</v>
      </c>
      <c r="M146" s="8">
        <v>1258.0070000000001</v>
      </c>
      <c r="N146" s="8">
        <v>1257.93</v>
      </c>
      <c r="O146" s="10" t="s">
        <v>201</v>
      </c>
      <c r="P146" s="10">
        <v>-7.6999999999999999E-2</v>
      </c>
      <c r="Q146" s="8">
        <v>7.6999999999999999E-2</v>
      </c>
    </row>
    <row r="147" spans="10:17" x14ac:dyDescent="0.25">
      <c r="J147" s="37" t="s">
        <v>250</v>
      </c>
      <c r="K147" s="8">
        <v>347344.32799999998</v>
      </c>
      <c r="L147" s="8">
        <v>4601713.5949999997</v>
      </c>
      <c r="M147" s="8">
        <v>1585.027</v>
      </c>
      <c r="N147" s="8">
        <v>1584.9960000000001</v>
      </c>
      <c r="O147" s="10" t="s">
        <v>201</v>
      </c>
      <c r="P147" s="10">
        <v>-3.1E-2</v>
      </c>
      <c r="Q147" s="8">
        <v>3.1E-2</v>
      </c>
    </row>
    <row r="148" spans="10:17" x14ac:dyDescent="0.25">
      <c r="J148" s="37" t="s">
        <v>251</v>
      </c>
      <c r="K148" s="8">
        <v>344406.84299999999</v>
      </c>
      <c r="L148" s="8">
        <v>4608709.63</v>
      </c>
      <c r="M148" s="8">
        <v>1461.43</v>
      </c>
      <c r="N148" s="8">
        <v>1461.4960000000001</v>
      </c>
      <c r="O148" s="10" t="s">
        <v>201</v>
      </c>
      <c r="P148" s="10">
        <v>6.6000000000000003E-2</v>
      </c>
      <c r="Q148" s="8">
        <v>6.6000000000000003E-2</v>
      </c>
    </row>
    <row r="149" spans="10:17" x14ac:dyDescent="0.25">
      <c r="J149" s="37" t="s">
        <v>252</v>
      </c>
      <c r="K149" s="8">
        <v>336584.37</v>
      </c>
      <c r="L149" s="8">
        <v>4606569.7970000003</v>
      </c>
      <c r="M149" s="8">
        <v>1890.9559999999999</v>
      </c>
      <c r="N149" s="8">
        <v>1890.971</v>
      </c>
      <c r="O149" s="10" t="s">
        <v>201</v>
      </c>
      <c r="P149" s="10">
        <v>1.4999999999999999E-2</v>
      </c>
      <c r="Q149" s="8">
        <v>1.4999999999999999E-2</v>
      </c>
    </row>
    <row r="150" spans="10:17" x14ac:dyDescent="0.25">
      <c r="J150" s="37" t="s">
        <v>253</v>
      </c>
      <c r="K150" s="8">
        <v>328848.17599999998</v>
      </c>
      <c r="L150" s="8">
        <v>4601411.9390000002</v>
      </c>
      <c r="M150" s="8">
        <v>1798.569</v>
      </c>
      <c r="N150" s="8">
        <v>1798.42</v>
      </c>
      <c r="O150" s="10" t="s">
        <v>201</v>
      </c>
      <c r="P150" s="10">
        <v>-0.14899999999999999</v>
      </c>
      <c r="Q150" s="8">
        <v>0.14899999999999999</v>
      </c>
    </row>
    <row r="151" spans="10:17" x14ac:dyDescent="0.25">
      <c r="J151" s="37" t="s">
        <v>254</v>
      </c>
      <c r="K151" s="8">
        <v>325069.25</v>
      </c>
      <c r="L151" s="8">
        <v>4604635.2989999996</v>
      </c>
      <c r="M151" s="8">
        <v>1782.069</v>
      </c>
      <c r="N151" s="8">
        <v>1782.059</v>
      </c>
      <c r="O151" s="10" t="s">
        <v>201</v>
      </c>
      <c r="P151" s="10">
        <v>-0.01</v>
      </c>
      <c r="Q151" s="8">
        <v>0.01</v>
      </c>
    </row>
    <row r="152" spans="10:17" x14ac:dyDescent="0.25">
      <c r="J152" s="37" t="s">
        <v>255</v>
      </c>
      <c r="K152" s="8">
        <v>319109.076</v>
      </c>
      <c r="L152" s="8">
        <v>4609187.6509999996</v>
      </c>
      <c r="M152" s="8">
        <v>1798.818</v>
      </c>
      <c r="N152" s="8">
        <v>1798.867</v>
      </c>
      <c r="O152" s="10" t="s">
        <v>201</v>
      </c>
      <c r="P152" s="10">
        <v>4.9000000000000002E-2</v>
      </c>
      <c r="Q152" s="8">
        <v>4.9000000000000002E-2</v>
      </c>
    </row>
    <row r="153" spans="10:17" x14ac:dyDescent="0.25">
      <c r="J153" s="37" t="s">
        <v>256</v>
      </c>
      <c r="K153" s="8">
        <v>397816.42499999999</v>
      </c>
      <c r="L153" s="8">
        <v>4617379.2520000003</v>
      </c>
      <c r="M153" s="8">
        <v>1287.6849999999999</v>
      </c>
      <c r="N153" s="8">
        <v>1287.6590000000001</v>
      </c>
      <c r="O153" s="10" t="s">
        <v>201</v>
      </c>
      <c r="P153" s="10">
        <v>-2.5999999999999999E-2</v>
      </c>
      <c r="Q153" s="8">
        <v>2.5999999999999999E-2</v>
      </c>
    </row>
    <row r="154" spans="10:17" x14ac:dyDescent="0.25">
      <c r="J154" s="37" t="s">
        <v>257</v>
      </c>
      <c r="K154" s="8">
        <v>389213.69500000001</v>
      </c>
      <c r="L154" s="8">
        <v>4610598.5870000003</v>
      </c>
      <c r="M154" s="8">
        <v>1487.019</v>
      </c>
      <c r="N154" s="8">
        <v>1486.921</v>
      </c>
      <c r="O154" s="10" t="s">
        <v>201</v>
      </c>
      <c r="P154" s="10">
        <v>-9.8000000000000004E-2</v>
      </c>
      <c r="Q154" s="8">
        <v>9.8000000000000004E-2</v>
      </c>
    </row>
    <row r="155" spans="10:17" x14ac:dyDescent="0.25">
      <c r="J155" s="37" t="s">
        <v>258</v>
      </c>
      <c r="K155" s="8">
        <v>401813.11700000003</v>
      </c>
      <c r="L155" s="8">
        <v>4627239.8030000003</v>
      </c>
      <c r="M155" s="8">
        <v>1296.0160000000001</v>
      </c>
      <c r="N155" s="8">
        <v>1296.2139999999999</v>
      </c>
      <c r="O155" s="10" t="s">
        <v>201</v>
      </c>
      <c r="P155" s="10">
        <v>0.19800000000000001</v>
      </c>
      <c r="Q155" s="8">
        <v>0.19800000000000001</v>
      </c>
    </row>
    <row r="156" spans="10:17" x14ac:dyDescent="0.25">
      <c r="J156" s="37" t="s">
        <v>259</v>
      </c>
      <c r="K156" s="8">
        <v>396325.99699999997</v>
      </c>
      <c r="L156" s="8">
        <v>4637371.5990000004</v>
      </c>
      <c r="M156" s="8">
        <v>1359.17</v>
      </c>
      <c r="N156" s="8">
        <v>1359.2850000000001</v>
      </c>
      <c r="O156" s="10" t="s">
        <v>201</v>
      </c>
      <c r="P156" s="10">
        <v>0.115</v>
      </c>
      <c r="Q156" s="8">
        <v>0.115</v>
      </c>
    </row>
    <row r="157" spans="10:17" x14ac:dyDescent="0.25">
      <c r="J157" s="37" t="s">
        <v>260</v>
      </c>
      <c r="K157" s="8">
        <v>394186.88199999998</v>
      </c>
      <c r="L157" s="8">
        <v>4632760.6359999999</v>
      </c>
      <c r="M157" s="8">
        <v>1326.415</v>
      </c>
      <c r="N157" s="8">
        <v>1326.443</v>
      </c>
      <c r="O157" s="10" t="s">
        <v>201</v>
      </c>
      <c r="P157" s="10">
        <v>2.8000000000000001E-2</v>
      </c>
      <c r="Q157" s="8">
        <v>2.8000000000000001E-2</v>
      </c>
    </row>
    <row r="158" spans="10:17" x14ac:dyDescent="0.25">
      <c r="J158" s="37" t="s">
        <v>261</v>
      </c>
      <c r="K158" s="8">
        <v>352164.26400000002</v>
      </c>
      <c r="L158" s="8">
        <v>4633177.7060000002</v>
      </c>
      <c r="M158" s="8">
        <v>1296.818</v>
      </c>
      <c r="N158" s="8">
        <v>1296.6389999999999</v>
      </c>
      <c r="O158" s="10" t="s">
        <v>201</v>
      </c>
      <c r="P158" s="10">
        <v>-0.17899999999999999</v>
      </c>
      <c r="Q158" s="8">
        <v>0.17899999999999999</v>
      </c>
    </row>
    <row r="159" spans="10:17" x14ac:dyDescent="0.25">
      <c r="J159" s="37" t="s">
        <v>262</v>
      </c>
      <c r="K159" s="8">
        <v>349021.21500000003</v>
      </c>
      <c r="L159" s="8">
        <v>4628403.676</v>
      </c>
      <c r="M159" s="8">
        <v>1314.057</v>
      </c>
      <c r="N159" s="8">
        <v>1313.9770000000001</v>
      </c>
      <c r="O159" s="10" t="s">
        <v>201</v>
      </c>
      <c r="P159" s="10">
        <v>-0.08</v>
      </c>
      <c r="Q159" s="8">
        <v>0.08</v>
      </c>
    </row>
    <row r="160" spans="10:17" x14ac:dyDescent="0.25">
      <c r="J160" s="37" t="s">
        <v>263</v>
      </c>
      <c r="K160" s="8">
        <v>347504.99</v>
      </c>
      <c r="L160" s="8">
        <v>4624760.199</v>
      </c>
      <c r="M160" s="8">
        <v>1359.5050000000001</v>
      </c>
      <c r="N160" s="8">
        <v>1359.4570000000001</v>
      </c>
      <c r="O160" s="10" t="s">
        <v>201</v>
      </c>
      <c r="P160" s="10">
        <v>-4.8000000000000001E-2</v>
      </c>
      <c r="Q160" s="8">
        <v>4.8000000000000001E-2</v>
      </c>
    </row>
    <row r="161" spans="10:17" x14ac:dyDescent="0.25">
      <c r="J161" s="37" t="s">
        <v>264</v>
      </c>
      <c r="K161" s="8">
        <v>343469.02100000001</v>
      </c>
      <c r="L161" s="8">
        <v>4618752.51</v>
      </c>
      <c r="M161" s="8">
        <v>1366.6320000000001</v>
      </c>
      <c r="N161" s="8">
        <v>1366.7329999999999</v>
      </c>
      <c r="O161" s="10" t="s">
        <v>201</v>
      </c>
      <c r="P161" s="10">
        <v>0.10100000000000001</v>
      </c>
      <c r="Q161" s="8">
        <v>0.10100000000000001</v>
      </c>
    </row>
    <row r="162" spans="10:17" x14ac:dyDescent="0.25">
      <c r="J162" s="37" t="s">
        <v>265</v>
      </c>
      <c r="K162" s="8">
        <v>340891.05</v>
      </c>
      <c r="L162" s="8">
        <v>4613577.0020000003</v>
      </c>
      <c r="M162" s="8">
        <v>1432.213</v>
      </c>
      <c r="N162" s="8">
        <v>1432.098</v>
      </c>
      <c r="O162" s="10" t="s">
        <v>201</v>
      </c>
      <c r="P162" s="10">
        <v>-0.115</v>
      </c>
      <c r="Q162" s="8">
        <v>0.115</v>
      </c>
    </row>
  </sheetData>
  <mergeCells count="2">
    <mergeCell ref="A1:H1"/>
    <mergeCell ref="J1:Q1"/>
  </mergeCells>
  <conditionalFormatting sqref="A3:H63">
    <cfRule type="expression" dxfId="14" priority="3">
      <formula>MOD(ROW(),2)=0</formula>
    </cfRule>
  </conditionalFormatting>
  <conditionalFormatting sqref="J3:Q97">
    <cfRule type="expression" dxfId="13" priority="2">
      <formula>MOD(ROW(),2)=0</formula>
    </cfRule>
  </conditionalFormatting>
  <conditionalFormatting sqref="J98:Q162">
    <cfRule type="expression" dxfId="12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9"/>
  <sheetViews>
    <sheetView workbookViewId="0">
      <selection activeCell="Y2" sqref="Y2"/>
    </sheetView>
  </sheetViews>
  <sheetFormatPr defaultRowHeight="15" x14ac:dyDescent="0.25"/>
  <cols>
    <col min="1" max="1" width="12.85546875" style="28" bestFit="1" customWidth="1"/>
    <col min="2" max="2" width="12.5703125" style="13" bestFit="1" customWidth="1"/>
    <col min="3" max="3" width="13.85546875" style="13" bestFit="1" customWidth="1"/>
    <col min="4" max="4" width="13.42578125" style="13" bestFit="1" customWidth="1"/>
    <col min="5" max="5" width="12.28515625" style="13" bestFit="1" customWidth="1"/>
    <col min="6" max="6" width="16.42578125" style="1" bestFit="1" customWidth="1"/>
    <col min="7" max="7" width="11.85546875" style="13" bestFit="1" customWidth="1"/>
    <col min="8" max="8" width="2.7109375" style="1" customWidth="1"/>
    <col min="9" max="9" width="12.85546875" style="28" bestFit="1" customWidth="1"/>
    <col min="10" max="10" width="12.5703125" style="13" bestFit="1" customWidth="1"/>
    <col min="11" max="11" width="13.85546875" style="13" bestFit="1" customWidth="1"/>
    <col min="12" max="12" width="13.42578125" style="13" bestFit="1" customWidth="1"/>
    <col min="13" max="13" width="12.28515625" style="13" bestFit="1" customWidth="1"/>
    <col min="14" max="14" width="16.42578125" style="1" bestFit="1" customWidth="1"/>
    <col min="15" max="15" width="11.85546875" style="13" bestFit="1" customWidth="1"/>
    <col min="16" max="16" width="2.7109375" style="1" customWidth="1"/>
    <col min="17" max="17" width="12.85546875" style="28" bestFit="1" customWidth="1"/>
    <col min="18" max="18" width="12.5703125" style="13" bestFit="1" customWidth="1"/>
    <col min="19" max="19" width="13.85546875" style="13" bestFit="1" customWidth="1"/>
    <col min="20" max="20" width="13.42578125" style="13" bestFit="1" customWidth="1"/>
    <col min="21" max="21" width="12" style="13" bestFit="1" customWidth="1"/>
    <col min="22" max="22" width="16.42578125" style="1" bestFit="1" customWidth="1"/>
    <col min="23" max="23" width="11.85546875" style="13" bestFit="1" customWidth="1"/>
    <col min="24" max="16384" width="9.140625" style="1"/>
  </cols>
  <sheetData>
    <row r="1" spans="1:23" x14ac:dyDescent="0.25">
      <c r="A1" s="36" t="s">
        <v>9</v>
      </c>
      <c r="B1" s="36"/>
      <c r="C1" s="36"/>
      <c r="D1" s="36"/>
      <c r="E1" s="36"/>
      <c r="F1" s="36"/>
      <c r="G1" s="36"/>
      <c r="H1" s="14"/>
      <c r="I1" s="36" t="s">
        <v>10</v>
      </c>
      <c r="J1" s="36"/>
      <c r="K1" s="36"/>
      <c r="L1" s="36"/>
      <c r="M1" s="36"/>
      <c r="N1" s="36"/>
      <c r="O1" s="36"/>
      <c r="P1" s="14"/>
      <c r="Q1" s="36" t="s">
        <v>11</v>
      </c>
      <c r="R1" s="36"/>
      <c r="S1" s="36"/>
      <c r="T1" s="36"/>
      <c r="U1" s="36"/>
      <c r="V1" s="36"/>
      <c r="W1" s="36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40" t="s">
        <v>104</v>
      </c>
      <c r="B3" s="41">
        <v>296261.43</v>
      </c>
      <c r="C3" s="41">
        <v>4562410.409</v>
      </c>
      <c r="D3" s="41">
        <v>1712.991</v>
      </c>
      <c r="E3" s="41">
        <v>1712.972</v>
      </c>
      <c r="F3" s="42" t="s">
        <v>105</v>
      </c>
      <c r="G3" s="21">
        <v>-1.9E-2</v>
      </c>
      <c r="H3" s="14"/>
      <c r="I3" s="40" t="s">
        <v>104</v>
      </c>
      <c r="J3" s="41">
        <v>296261.43</v>
      </c>
      <c r="K3" s="41">
        <v>4562410.409</v>
      </c>
      <c r="L3" s="41">
        <v>1712.991</v>
      </c>
      <c r="M3" s="41">
        <v>1712.9680000000001</v>
      </c>
      <c r="N3" s="42" t="s">
        <v>105</v>
      </c>
      <c r="O3" s="21">
        <v>-2.3E-2</v>
      </c>
      <c r="P3" s="14"/>
      <c r="Q3" s="40" t="s">
        <v>104</v>
      </c>
      <c r="R3" s="41">
        <v>296261.43</v>
      </c>
      <c r="S3" s="41">
        <v>4562410.409</v>
      </c>
      <c r="T3" s="41">
        <v>1712.991</v>
      </c>
      <c r="U3" s="41">
        <v>1712.9590000000001</v>
      </c>
      <c r="V3" s="42" t="s">
        <v>105</v>
      </c>
      <c r="W3" s="21">
        <v>-3.1999999999925421E-2</v>
      </c>
    </row>
    <row r="4" spans="1:23" x14ac:dyDescent="0.25">
      <c r="A4" s="40" t="s">
        <v>106</v>
      </c>
      <c r="B4" s="41">
        <v>246670.11499999999</v>
      </c>
      <c r="C4" s="41">
        <v>4493345.6310000001</v>
      </c>
      <c r="D4" s="41">
        <v>1334.6510000000001</v>
      </c>
      <c r="E4" s="41">
        <v>1334.617</v>
      </c>
      <c r="F4" s="42" t="s">
        <v>105</v>
      </c>
      <c r="G4" s="21">
        <v>-3.4000000000000002E-2</v>
      </c>
      <c r="H4" s="14"/>
      <c r="I4" s="40" t="s">
        <v>106</v>
      </c>
      <c r="J4" s="41">
        <v>246670.11499999999</v>
      </c>
      <c r="K4" s="41">
        <v>4493345.6310000001</v>
      </c>
      <c r="L4" s="41">
        <v>1334.6510000000001</v>
      </c>
      <c r="M4" s="41">
        <v>1334.6030000000001</v>
      </c>
      <c r="N4" s="42" t="s">
        <v>105</v>
      </c>
      <c r="O4" s="21">
        <v>-4.8000000000000001E-2</v>
      </c>
      <c r="P4" s="14"/>
      <c r="Q4" s="40" t="s">
        <v>106</v>
      </c>
      <c r="R4" s="41">
        <v>246670.11499999999</v>
      </c>
      <c r="S4" s="41">
        <v>4493345.6310000001</v>
      </c>
      <c r="T4" s="41">
        <v>1334.6510000000001</v>
      </c>
      <c r="U4" s="41">
        <v>1334.6020000000001</v>
      </c>
      <c r="V4" s="42" t="s">
        <v>105</v>
      </c>
      <c r="W4" s="21">
        <v>-4.8999999999978172E-2</v>
      </c>
    </row>
    <row r="5" spans="1:23" x14ac:dyDescent="0.25">
      <c r="A5" s="40" t="s">
        <v>107</v>
      </c>
      <c r="B5" s="41">
        <v>251961.10200000001</v>
      </c>
      <c r="C5" s="41">
        <v>4492843.3969999999</v>
      </c>
      <c r="D5" s="41">
        <v>1271.5</v>
      </c>
      <c r="E5" s="41">
        <v>1271.624</v>
      </c>
      <c r="F5" s="42" t="s">
        <v>105</v>
      </c>
      <c r="G5" s="21">
        <v>0.124</v>
      </c>
      <c r="H5" s="14"/>
      <c r="I5" s="40" t="s">
        <v>107</v>
      </c>
      <c r="J5" s="41">
        <v>251961.10200000001</v>
      </c>
      <c r="K5" s="41">
        <v>4492843.3969999999</v>
      </c>
      <c r="L5" s="41">
        <v>1271.5</v>
      </c>
      <c r="M5" s="41">
        <v>1271.6179999999999</v>
      </c>
      <c r="N5" s="42" t="s">
        <v>105</v>
      </c>
      <c r="O5" s="21">
        <v>0.11799999999999999</v>
      </c>
      <c r="P5" s="14"/>
      <c r="Q5" s="40" t="s">
        <v>107</v>
      </c>
      <c r="R5" s="41">
        <v>251961.10200000001</v>
      </c>
      <c r="S5" s="41">
        <v>4492843.3969999999</v>
      </c>
      <c r="T5" s="41">
        <v>1271.5</v>
      </c>
      <c r="U5" s="41">
        <v>1271.615</v>
      </c>
      <c r="V5" s="42" t="s">
        <v>105</v>
      </c>
      <c r="W5" s="21">
        <v>0.11500000000000909</v>
      </c>
    </row>
    <row r="6" spans="1:23" x14ac:dyDescent="0.25">
      <c r="A6" s="40" t="s">
        <v>108</v>
      </c>
      <c r="B6" s="41">
        <v>255191.67300000001</v>
      </c>
      <c r="C6" s="41">
        <v>4488940.1509999996</v>
      </c>
      <c r="D6" s="41">
        <v>1226.384</v>
      </c>
      <c r="E6" s="41">
        <v>1226.3109999999999</v>
      </c>
      <c r="F6" s="42" t="s">
        <v>105</v>
      </c>
      <c r="G6" s="21">
        <v>-7.2999999999999995E-2</v>
      </c>
      <c r="H6" s="14"/>
      <c r="I6" s="40" t="s">
        <v>108</v>
      </c>
      <c r="J6" s="41">
        <v>255191.67300000001</v>
      </c>
      <c r="K6" s="41">
        <v>4488940.1509999996</v>
      </c>
      <c r="L6" s="41">
        <v>1226.384</v>
      </c>
      <c r="M6" s="41">
        <v>1226.3109999999999</v>
      </c>
      <c r="N6" s="42" t="s">
        <v>105</v>
      </c>
      <c r="O6" s="21">
        <v>-7.2999999999999995E-2</v>
      </c>
      <c r="P6" s="14"/>
      <c r="Q6" s="40" t="s">
        <v>108</v>
      </c>
      <c r="R6" s="41">
        <v>255191.67300000001</v>
      </c>
      <c r="S6" s="41">
        <v>4488940.1509999996</v>
      </c>
      <c r="T6" s="41">
        <v>1226.384</v>
      </c>
      <c r="U6" s="41">
        <v>1226.298</v>
      </c>
      <c r="V6" s="42" t="s">
        <v>105</v>
      </c>
      <c r="W6" s="21">
        <v>-8.6000000000012733E-2</v>
      </c>
    </row>
    <row r="7" spans="1:23" x14ac:dyDescent="0.25">
      <c r="A7" s="40" t="s">
        <v>109</v>
      </c>
      <c r="B7" s="41">
        <v>262655.78600000002</v>
      </c>
      <c r="C7" s="41">
        <v>4509582.2989999996</v>
      </c>
      <c r="D7" s="41">
        <v>1415.9649999999999</v>
      </c>
      <c r="E7" s="41">
        <v>1415.77</v>
      </c>
      <c r="F7" s="42" t="s">
        <v>105</v>
      </c>
      <c r="G7" s="21">
        <v>-0.19500000000000001</v>
      </c>
      <c r="H7" s="14"/>
      <c r="I7" s="40" t="s">
        <v>109</v>
      </c>
      <c r="J7" s="41">
        <v>262655.78600000002</v>
      </c>
      <c r="K7" s="41">
        <v>4509582.2989999996</v>
      </c>
      <c r="L7" s="41">
        <v>1415.9649999999999</v>
      </c>
      <c r="M7" s="41">
        <v>1415.77</v>
      </c>
      <c r="N7" s="42" t="s">
        <v>105</v>
      </c>
      <c r="O7" s="21">
        <v>-0.19500000000000001</v>
      </c>
      <c r="P7" s="14"/>
      <c r="Q7" s="40" t="s">
        <v>109</v>
      </c>
      <c r="R7" s="41">
        <v>262655.78600000002</v>
      </c>
      <c r="S7" s="41">
        <v>4509582.2989999996</v>
      </c>
      <c r="T7" s="41">
        <v>1415.9649999999999</v>
      </c>
      <c r="U7" s="41">
        <v>1415.7739999999999</v>
      </c>
      <c r="V7" s="42" t="s">
        <v>105</v>
      </c>
      <c r="W7" s="21">
        <v>-0.19100000000003092</v>
      </c>
    </row>
    <row r="8" spans="1:23" x14ac:dyDescent="0.25">
      <c r="A8" s="40" t="s">
        <v>110</v>
      </c>
      <c r="B8" s="21">
        <v>260571.81599999999</v>
      </c>
      <c r="C8" s="21">
        <v>4513394.352</v>
      </c>
      <c r="D8" s="21">
        <v>1327.0350000000001</v>
      </c>
      <c r="E8" s="21">
        <v>1326.9480000000001</v>
      </c>
      <c r="F8" s="42" t="s">
        <v>105</v>
      </c>
      <c r="G8" s="21">
        <v>-8.6999999999999994E-2</v>
      </c>
      <c r="H8" s="14"/>
      <c r="I8" s="40" t="s">
        <v>110</v>
      </c>
      <c r="J8" s="21">
        <v>260571.81599999999</v>
      </c>
      <c r="K8" s="21">
        <v>4513394.352</v>
      </c>
      <c r="L8" s="21">
        <v>1327.0350000000001</v>
      </c>
      <c r="M8" s="21">
        <v>1326.93</v>
      </c>
      <c r="N8" s="42" t="s">
        <v>105</v>
      </c>
      <c r="O8" s="21">
        <v>-0.105</v>
      </c>
      <c r="P8" s="14"/>
      <c r="Q8" s="40" t="s">
        <v>110</v>
      </c>
      <c r="R8" s="21">
        <v>260571.81599999999</v>
      </c>
      <c r="S8" s="21">
        <v>4513394.352</v>
      </c>
      <c r="T8" s="21">
        <v>1327.0350000000001</v>
      </c>
      <c r="U8" s="21">
        <v>1326.924</v>
      </c>
      <c r="V8" s="42" t="s">
        <v>105</v>
      </c>
      <c r="W8" s="21">
        <v>-0.11100000000010368</v>
      </c>
    </row>
    <row r="9" spans="1:23" x14ac:dyDescent="0.25">
      <c r="A9" s="40" t="s">
        <v>111</v>
      </c>
      <c r="B9" s="21">
        <v>260299.79399999999</v>
      </c>
      <c r="C9" s="21">
        <v>4515176.8949999996</v>
      </c>
      <c r="D9" s="21">
        <v>1391.9490000000001</v>
      </c>
      <c r="E9" s="21">
        <v>1391.8510000000001</v>
      </c>
      <c r="F9" s="42" t="s">
        <v>105</v>
      </c>
      <c r="G9" s="21">
        <v>-9.8000000000000004E-2</v>
      </c>
      <c r="H9" s="14"/>
      <c r="I9" s="40" t="s">
        <v>111</v>
      </c>
      <c r="J9" s="21">
        <v>260299.79399999999</v>
      </c>
      <c r="K9" s="21">
        <v>4515176.8949999996</v>
      </c>
      <c r="L9" s="21">
        <v>1391.9490000000001</v>
      </c>
      <c r="M9" s="21">
        <v>1391.836</v>
      </c>
      <c r="N9" s="42" t="s">
        <v>105</v>
      </c>
      <c r="O9" s="21">
        <v>-0.113</v>
      </c>
      <c r="P9" s="14"/>
      <c r="Q9" s="40" t="s">
        <v>111</v>
      </c>
      <c r="R9" s="21">
        <v>260299.79399999999</v>
      </c>
      <c r="S9" s="21">
        <v>4515176.8949999996</v>
      </c>
      <c r="T9" s="21">
        <v>1391.9490000000001</v>
      </c>
      <c r="U9" s="21">
        <v>1391.8409999999999</v>
      </c>
      <c r="V9" s="42" t="s">
        <v>105</v>
      </c>
      <c r="W9" s="21">
        <v>-0.10800000000017462</v>
      </c>
    </row>
    <row r="10" spans="1:23" x14ac:dyDescent="0.25">
      <c r="A10" s="40" t="s">
        <v>112</v>
      </c>
      <c r="B10" s="21">
        <v>262403.12099999998</v>
      </c>
      <c r="C10" s="21">
        <v>4520363.5449999999</v>
      </c>
      <c r="D10" s="21">
        <v>1531.6320000000001</v>
      </c>
      <c r="E10" s="21">
        <v>1531.4849999999999</v>
      </c>
      <c r="F10" s="42" t="s">
        <v>105</v>
      </c>
      <c r="G10" s="21">
        <v>-0.14699999999999999</v>
      </c>
      <c r="H10" s="14"/>
      <c r="I10" s="40" t="s">
        <v>112</v>
      </c>
      <c r="J10" s="21">
        <v>262403.12099999998</v>
      </c>
      <c r="K10" s="21">
        <v>4520363.5449999999</v>
      </c>
      <c r="L10" s="21">
        <v>1531.6320000000001</v>
      </c>
      <c r="M10" s="21">
        <v>1531.4849999999999</v>
      </c>
      <c r="N10" s="42" t="s">
        <v>105</v>
      </c>
      <c r="O10" s="21">
        <v>-0.14699999999999999</v>
      </c>
      <c r="P10" s="14"/>
      <c r="Q10" s="40" t="s">
        <v>112</v>
      </c>
      <c r="R10" s="21">
        <v>262403.12099999998</v>
      </c>
      <c r="S10" s="21">
        <v>4520363.5449999999</v>
      </c>
      <c r="T10" s="21">
        <v>1531.6320000000001</v>
      </c>
      <c r="U10" s="21">
        <v>1531.501</v>
      </c>
      <c r="V10" s="42" t="s">
        <v>105</v>
      </c>
      <c r="W10" s="21">
        <v>-0.13100000000008549</v>
      </c>
    </row>
    <row r="11" spans="1:23" x14ac:dyDescent="0.25">
      <c r="A11" s="40" t="s">
        <v>113</v>
      </c>
      <c r="B11" s="21">
        <v>264228.66700000002</v>
      </c>
      <c r="C11" s="21">
        <v>4525749.8030000003</v>
      </c>
      <c r="D11" s="21">
        <v>1545.703</v>
      </c>
      <c r="E11" s="21">
        <v>1545.598</v>
      </c>
      <c r="F11" s="42" t="s">
        <v>105</v>
      </c>
      <c r="G11" s="21">
        <v>-0.105</v>
      </c>
      <c r="H11" s="14"/>
      <c r="I11" s="40" t="s">
        <v>113</v>
      </c>
      <c r="J11" s="21">
        <v>264228.66700000002</v>
      </c>
      <c r="K11" s="21">
        <v>4525749.8030000003</v>
      </c>
      <c r="L11" s="21">
        <v>1545.703</v>
      </c>
      <c r="M11" s="21">
        <v>1545.598</v>
      </c>
      <c r="N11" s="42" t="s">
        <v>105</v>
      </c>
      <c r="O11" s="21">
        <v>-0.105</v>
      </c>
      <c r="P11" s="14"/>
      <c r="Q11" s="40" t="s">
        <v>113</v>
      </c>
      <c r="R11" s="21">
        <v>264228.66700000002</v>
      </c>
      <c r="S11" s="21">
        <v>4525749.8030000003</v>
      </c>
      <c r="T11" s="21">
        <v>1545.703</v>
      </c>
      <c r="U11" s="21">
        <v>1545.596</v>
      </c>
      <c r="V11" s="42" t="s">
        <v>105</v>
      </c>
      <c r="W11" s="21">
        <v>-0.1069999999999709</v>
      </c>
    </row>
    <row r="12" spans="1:23" x14ac:dyDescent="0.25">
      <c r="A12" s="40" t="s">
        <v>114</v>
      </c>
      <c r="B12" s="21">
        <v>264012.52500000002</v>
      </c>
      <c r="C12" s="21">
        <v>4533548.76</v>
      </c>
      <c r="D12" s="21">
        <v>1497.5450000000001</v>
      </c>
      <c r="E12" s="21">
        <v>1497.3789999999999</v>
      </c>
      <c r="F12" s="42" t="s">
        <v>105</v>
      </c>
      <c r="G12" s="21">
        <v>-0.16600000000000001</v>
      </c>
      <c r="H12" s="14"/>
      <c r="I12" s="40" t="s">
        <v>114</v>
      </c>
      <c r="J12" s="21">
        <v>264012.52500000002</v>
      </c>
      <c r="K12" s="21">
        <v>4533548.76</v>
      </c>
      <c r="L12" s="21">
        <v>1497.5450000000001</v>
      </c>
      <c r="M12" s="21">
        <v>1497.3779999999999</v>
      </c>
      <c r="N12" s="42" t="s">
        <v>105</v>
      </c>
      <c r="O12" s="21">
        <v>-0.16700000000000001</v>
      </c>
      <c r="P12" s="14"/>
      <c r="Q12" s="40" t="s">
        <v>114</v>
      </c>
      <c r="R12" s="21">
        <v>264012.52500000002</v>
      </c>
      <c r="S12" s="21">
        <v>4533548.76</v>
      </c>
      <c r="T12" s="21">
        <v>1497.5450000000001</v>
      </c>
      <c r="U12" s="21">
        <v>1497.384</v>
      </c>
      <c r="V12" s="42" t="s">
        <v>105</v>
      </c>
      <c r="W12" s="21">
        <v>-0.16100000000005821</v>
      </c>
    </row>
    <row r="13" spans="1:23" x14ac:dyDescent="0.25">
      <c r="A13" s="40" t="s">
        <v>115</v>
      </c>
      <c r="B13" s="21">
        <v>257043.16200000001</v>
      </c>
      <c r="C13" s="21">
        <v>4532512.4400000004</v>
      </c>
      <c r="D13" s="21">
        <v>1808.347</v>
      </c>
      <c r="E13" s="21">
        <v>1808.213</v>
      </c>
      <c r="F13" s="42" t="s">
        <v>105</v>
      </c>
      <c r="G13" s="21">
        <v>-0.13400000000000001</v>
      </c>
      <c r="H13" s="14"/>
      <c r="I13" s="40" t="s">
        <v>115</v>
      </c>
      <c r="J13" s="21">
        <v>257043.16200000001</v>
      </c>
      <c r="K13" s="21">
        <v>4532512.4400000004</v>
      </c>
      <c r="L13" s="21">
        <v>1808.347</v>
      </c>
      <c r="M13" s="21">
        <v>1808.213</v>
      </c>
      <c r="N13" s="42" t="s">
        <v>105</v>
      </c>
      <c r="O13" s="21">
        <v>-0.13400000000000001</v>
      </c>
      <c r="P13" s="14"/>
      <c r="Q13" s="40" t="s">
        <v>115</v>
      </c>
      <c r="R13" s="21">
        <v>257043.16200000001</v>
      </c>
      <c r="S13" s="21">
        <v>4532512.4400000004</v>
      </c>
      <c r="T13" s="21">
        <v>1808.347</v>
      </c>
      <c r="U13" s="21">
        <v>1808.2090000000001</v>
      </c>
      <c r="V13" s="42" t="s">
        <v>105</v>
      </c>
      <c r="W13" s="21">
        <v>-0.13799999999991996</v>
      </c>
    </row>
    <row r="14" spans="1:23" x14ac:dyDescent="0.25">
      <c r="A14" s="40" t="s">
        <v>116</v>
      </c>
      <c r="B14" s="21">
        <v>252231.60500000001</v>
      </c>
      <c r="C14" s="21">
        <v>4529610.5410000002</v>
      </c>
      <c r="D14" s="21">
        <v>1972.3630000000001</v>
      </c>
      <c r="E14" s="21">
        <v>1972.509</v>
      </c>
      <c r="F14" s="42" t="s">
        <v>105</v>
      </c>
      <c r="G14" s="21">
        <v>0.14599999999999999</v>
      </c>
      <c r="H14" s="14"/>
      <c r="I14" s="40" t="s">
        <v>116</v>
      </c>
      <c r="J14" s="21">
        <v>252231.60500000001</v>
      </c>
      <c r="K14" s="21">
        <v>4529610.5410000002</v>
      </c>
      <c r="L14" s="21">
        <v>1972.3630000000001</v>
      </c>
      <c r="M14" s="21">
        <v>1972.509</v>
      </c>
      <c r="N14" s="42" t="s">
        <v>105</v>
      </c>
      <c r="O14" s="21">
        <v>0.14599999999999999</v>
      </c>
      <c r="P14" s="14"/>
      <c r="Q14" s="40" t="s">
        <v>116</v>
      </c>
      <c r="R14" s="21">
        <v>252231.60500000001</v>
      </c>
      <c r="S14" s="21">
        <v>4529610.5410000002</v>
      </c>
      <c r="T14" s="21">
        <v>1972.3630000000001</v>
      </c>
      <c r="U14" s="21">
        <v>1972.5060000000001</v>
      </c>
      <c r="V14" s="42" t="s">
        <v>105</v>
      </c>
      <c r="W14" s="21">
        <v>0.1430000000000291</v>
      </c>
    </row>
    <row r="15" spans="1:23" x14ac:dyDescent="0.25">
      <c r="A15" s="40" t="s">
        <v>117</v>
      </c>
      <c r="B15" s="21">
        <v>247280.95</v>
      </c>
      <c r="C15" s="21">
        <v>4528845.1500000004</v>
      </c>
      <c r="D15" s="21">
        <v>1900.0809999999999</v>
      </c>
      <c r="E15" s="21">
        <v>1900.184</v>
      </c>
      <c r="F15" s="42" t="s">
        <v>105</v>
      </c>
      <c r="G15" s="21">
        <v>0.10299999999999999</v>
      </c>
      <c r="H15" s="14"/>
      <c r="I15" s="40" t="s">
        <v>117</v>
      </c>
      <c r="J15" s="21">
        <v>247280.95</v>
      </c>
      <c r="K15" s="21">
        <v>4528845.1500000004</v>
      </c>
      <c r="L15" s="21">
        <v>1900.0809999999999</v>
      </c>
      <c r="M15" s="21">
        <v>1900.184</v>
      </c>
      <c r="N15" s="42" t="s">
        <v>105</v>
      </c>
      <c r="O15" s="21">
        <v>0.10299999999999999</v>
      </c>
      <c r="P15" s="14"/>
      <c r="Q15" s="40" t="s">
        <v>117</v>
      </c>
      <c r="R15" s="21">
        <v>247280.95</v>
      </c>
      <c r="S15" s="21">
        <v>4528845.1500000004</v>
      </c>
      <c r="T15" s="21">
        <v>1900.0809999999999</v>
      </c>
      <c r="U15" s="21">
        <v>1900.1959999999999</v>
      </c>
      <c r="V15" s="42" t="s">
        <v>105</v>
      </c>
      <c r="W15" s="21">
        <v>0.11500000000000909</v>
      </c>
    </row>
    <row r="16" spans="1:23" x14ac:dyDescent="0.25">
      <c r="A16" s="40" t="s">
        <v>118</v>
      </c>
      <c r="B16" s="21">
        <v>261154.46</v>
      </c>
      <c r="C16" s="21">
        <v>4539614.7510000002</v>
      </c>
      <c r="D16" s="21">
        <v>1458.4559999999999</v>
      </c>
      <c r="E16" s="21">
        <v>1458.374</v>
      </c>
      <c r="F16" s="42" t="s">
        <v>105</v>
      </c>
      <c r="G16" s="21">
        <v>-8.2000000000000003E-2</v>
      </c>
      <c r="H16" s="14"/>
      <c r="I16" s="40" t="s">
        <v>118</v>
      </c>
      <c r="J16" s="21">
        <v>261154.46</v>
      </c>
      <c r="K16" s="21">
        <v>4539614.7510000002</v>
      </c>
      <c r="L16" s="21">
        <v>1458.4559999999999</v>
      </c>
      <c r="M16" s="21">
        <v>1458.374</v>
      </c>
      <c r="N16" s="42" t="s">
        <v>105</v>
      </c>
      <c r="O16" s="21">
        <v>-8.2000000000000003E-2</v>
      </c>
      <c r="P16" s="14"/>
      <c r="Q16" s="40" t="s">
        <v>118</v>
      </c>
      <c r="R16" s="21">
        <v>261154.46</v>
      </c>
      <c r="S16" s="21">
        <v>4539614.7510000002</v>
      </c>
      <c r="T16" s="21">
        <v>1458.4559999999999</v>
      </c>
      <c r="U16" s="21">
        <v>1458.376</v>
      </c>
      <c r="V16" s="42" t="s">
        <v>105</v>
      </c>
      <c r="W16" s="21">
        <v>-7.999999999992724E-2</v>
      </c>
    </row>
    <row r="17" spans="1:23" x14ac:dyDescent="0.25">
      <c r="A17" s="40" t="s">
        <v>119</v>
      </c>
      <c r="B17" s="21">
        <v>254616.45300000001</v>
      </c>
      <c r="C17" s="21">
        <v>4541353.9979999997</v>
      </c>
      <c r="D17" s="21">
        <v>1438.8130000000001</v>
      </c>
      <c r="E17" s="21">
        <v>1438.971</v>
      </c>
      <c r="F17" s="42" t="s">
        <v>105</v>
      </c>
      <c r="G17" s="41">
        <v>0.158</v>
      </c>
      <c r="H17" s="14"/>
      <c r="I17" s="40" t="s">
        <v>119</v>
      </c>
      <c r="J17" s="21">
        <v>254616.45300000001</v>
      </c>
      <c r="K17" s="21">
        <v>4541353.9979999997</v>
      </c>
      <c r="L17" s="21">
        <v>1438.8130000000001</v>
      </c>
      <c r="M17" s="21">
        <v>1438.9690000000001</v>
      </c>
      <c r="N17" s="42" t="s">
        <v>105</v>
      </c>
      <c r="O17" s="21">
        <v>0.156</v>
      </c>
      <c r="P17" s="14"/>
      <c r="Q17" s="40" t="s">
        <v>119</v>
      </c>
      <c r="R17" s="21">
        <v>254616.45300000001</v>
      </c>
      <c r="S17" s="21">
        <v>4541353.9979999997</v>
      </c>
      <c r="T17" s="21">
        <v>1438.8130000000001</v>
      </c>
      <c r="U17" s="21">
        <v>1438.97</v>
      </c>
      <c r="V17" s="42" t="s">
        <v>105</v>
      </c>
      <c r="W17" s="21">
        <v>0.15699999999992542</v>
      </c>
    </row>
    <row r="18" spans="1:23" x14ac:dyDescent="0.25">
      <c r="A18" s="40" t="s">
        <v>120</v>
      </c>
      <c r="B18" s="21">
        <v>251922.98699999999</v>
      </c>
      <c r="C18" s="21">
        <v>4547431.5290000001</v>
      </c>
      <c r="D18" s="21">
        <v>1440.934</v>
      </c>
      <c r="E18" s="21">
        <v>1441.0329999999999</v>
      </c>
      <c r="F18" s="42" t="s">
        <v>105</v>
      </c>
      <c r="G18" s="41">
        <v>9.9000000000000005E-2</v>
      </c>
      <c r="H18" s="14"/>
      <c r="I18" s="40" t="s">
        <v>120</v>
      </c>
      <c r="J18" s="21">
        <v>251922.98699999999</v>
      </c>
      <c r="K18" s="21">
        <v>4547431.5290000001</v>
      </c>
      <c r="L18" s="21">
        <v>1440.934</v>
      </c>
      <c r="M18" s="21">
        <v>1441.0329999999999</v>
      </c>
      <c r="N18" s="42" t="s">
        <v>105</v>
      </c>
      <c r="O18" s="21">
        <v>9.9000000000000005E-2</v>
      </c>
      <c r="P18" s="14"/>
      <c r="Q18" s="40" t="s">
        <v>120</v>
      </c>
      <c r="R18" s="21">
        <v>251922.98699999999</v>
      </c>
      <c r="S18" s="21">
        <v>4547431.5290000001</v>
      </c>
      <c r="T18" s="21">
        <v>1440.934</v>
      </c>
      <c r="U18" s="21">
        <v>1441.0309999999999</v>
      </c>
      <c r="V18" s="42" t="s">
        <v>105</v>
      </c>
      <c r="W18" s="21">
        <v>9.6999999999979991E-2</v>
      </c>
    </row>
    <row r="19" spans="1:23" x14ac:dyDescent="0.25">
      <c r="A19" s="40" t="s">
        <v>121</v>
      </c>
      <c r="B19" s="21">
        <v>248634.16399999999</v>
      </c>
      <c r="C19" s="21">
        <v>4545184.5820000004</v>
      </c>
      <c r="D19" s="21">
        <v>1518.9359999999999</v>
      </c>
      <c r="E19" s="21">
        <v>1519.088</v>
      </c>
      <c r="F19" s="42" t="s">
        <v>105</v>
      </c>
      <c r="G19" s="41">
        <v>0.152</v>
      </c>
      <c r="H19" s="14"/>
      <c r="I19" s="40" t="s">
        <v>121</v>
      </c>
      <c r="J19" s="21">
        <v>248634.16399999999</v>
      </c>
      <c r="K19" s="21">
        <v>4545184.5820000004</v>
      </c>
      <c r="L19" s="21">
        <v>1518.9359999999999</v>
      </c>
      <c r="M19" s="21">
        <v>1519.088</v>
      </c>
      <c r="N19" s="42" t="s">
        <v>105</v>
      </c>
      <c r="O19" s="21">
        <v>0.152</v>
      </c>
      <c r="P19" s="14"/>
      <c r="Q19" s="40" t="s">
        <v>121</v>
      </c>
      <c r="R19" s="21">
        <v>248634.16399999999</v>
      </c>
      <c r="S19" s="21">
        <v>4545184.5820000004</v>
      </c>
      <c r="T19" s="21">
        <v>1518.9359999999999</v>
      </c>
      <c r="U19" s="21">
        <v>1519.097</v>
      </c>
      <c r="V19" s="42" t="s">
        <v>105</v>
      </c>
      <c r="W19" s="21">
        <v>0.16100000000005821</v>
      </c>
    </row>
    <row r="20" spans="1:23" x14ac:dyDescent="0.25">
      <c r="A20" s="40" t="s">
        <v>122</v>
      </c>
      <c r="B20" s="21">
        <v>254433.35399999999</v>
      </c>
      <c r="C20" s="21">
        <v>4553093.2340000002</v>
      </c>
      <c r="D20" s="21">
        <v>1440.6210000000001</v>
      </c>
      <c r="E20" s="21">
        <v>1440.72</v>
      </c>
      <c r="F20" s="42" t="s">
        <v>105</v>
      </c>
      <c r="G20" s="41">
        <v>9.9000000000000005E-2</v>
      </c>
      <c r="H20" s="14"/>
      <c r="I20" s="40" t="s">
        <v>122</v>
      </c>
      <c r="J20" s="21">
        <v>254433.35399999999</v>
      </c>
      <c r="K20" s="21">
        <v>4553093.2340000002</v>
      </c>
      <c r="L20" s="21">
        <v>1440.6210000000001</v>
      </c>
      <c r="M20" s="21">
        <v>1440.694</v>
      </c>
      <c r="N20" s="42" t="s">
        <v>105</v>
      </c>
      <c r="O20" s="21">
        <v>7.2999999999999995E-2</v>
      </c>
      <c r="P20" s="14"/>
      <c r="Q20" s="40" t="s">
        <v>122</v>
      </c>
      <c r="R20" s="21">
        <v>254433.35399999999</v>
      </c>
      <c r="S20" s="21">
        <v>4553093.2340000002</v>
      </c>
      <c r="T20" s="21">
        <v>1440.6210000000001</v>
      </c>
      <c r="U20" s="21">
        <v>1440.6949999999999</v>
      </c>
      <c r="V20" s="42" t="s">
        <v>105</v>
      </c>
      <c r="W20" s="21">
        <v>7.3999999999841748E-2</v>
      </c>
    </row>
    <row r="21" spans="1:23" x14ac:dyDescent="0.25">
      <c r="A21" s="40" t="s">
        <v>123</v>
      </c>
      <c r="B21" s="21">
        <v>253432.541</v>
      </c>
      <c r="C21" s="21">
        <v>4556067.5250000004</v>
      </c>
      <c r="D21" s="21">
        <v>1421</v>
      </c>
      <c r="E21" s="21">
        <v>1421.1379999999999</v>
      </c>
      <c r="F21" s="42" t="s">
        <v>105</v>
      </c>
      <c r="G21" s="41">
        <v>0.13800000000000001</v>
      </c>
      <c r="H21" s="14"/>
      <c r="I21" s="40" t="s">
        <v>123</v>
      </c>
      <c r="J21" s="21">
        <v>253432.541</v>
      </c>
      <c r="K21" s="21">
        <v>4556067.5250000004</v>
      </c>
      <c r="L21" s="21">
        <v>1421</v>
      </c>
      <c r="M21" s="21">
        <v>1421.1379999999999</v>
      </c>
      <c r="N21" s="42" t="s">
        <v>105</v>
      </c>
      <c r="O21" s="21">
        <v>0.13800000000000001</v>
      </c>
      <c r="P21" s="14"/>
      <c r="Q21" s="40" t="s">
        <v>123</v>
      </c>
      <c r="R21" s="21">
        <v>253432.541</v>
      </c>
      <c r="S21" s="21">
        <v>4556067.5250000004</v>
      </c>
      <c r="T21" s="21">
        <v>1421</v>
      </c>
      <c r="U21" s="21">
        <v>1421.127</v>
      </c>
      <c r="V21" s="42" t="s">
        <v>105</v>
      </c>
      <c r="W21" s="21">
        <v>0.12699999999995271</v>
      </c>
    </row>
    <row r="22" spans="1:23" x14ac:dyDescent="0.25">
      <c r="A22" s="40" t="s">
        <v>124</v>
      </c>
      <c r="B22" s="21">
        <v>248317.35200000001</v>
      </c>
      <c r="C22" s="21">
        <v>4561114.7460000003</v>
      </c>
      <c r="D22" s="21">
        <v>1382.9870000000001</v>
      </c>
      <c r="E22" s="21">
        <v>1382.9860000000001</v>
      </c>
      <c r="F22" s="42" t="s">
        <v>105</v>
      </c>
      <c r="G22" s="41">
        <v>-1E-3</v>
      </c>
      <c r="H22" s="14"/>
      <c r="I22" s="40" t="s">
        <v>124</v>
      </c>
      <c r="J22" s="21">
        <v>248317.35200000001</v>
      </c>
      <c r="K22" s="21">
        <v>4561114.7460000003</v>
      </c>
      <c r="L22" s="21">
        <v>1382.9870000000001</v>
      </c>
      <c r="M22" s="21">
        <v>1382.9780000000001</v>
      </c>
      <c r="N22" s="42" t="s">
        <v>105</v>
      </c>
      <c r="O22" s="21">
        <v>-8.9999999999999993E-3</v>
      </c>
      <c r="P22" s="14"/>
      <c r="Q22" s="40" t="s">
        <v>124</v>
      </c>
      <c r="R22" s="21">
        <v>248317.35200000001</v>
      </c>
      <c r="S22" s="21">
        <v>4561114.7460000003</v>
      </c>
      <c r="T22" s="21">
        <v>1382.9870000000001</v>
      </c>
      <c r="U22" s="21">
        <v>1382.971</v>
      </c>
      <c r="V22" s="42" t="s">
        <v>105</v>
      </c>
      <c r="W22" s="21">
        <v>-1.6000000000076398E-2</v>
      </c>
    </row>
    <row r="23" spans="1:23" x14ac:dyDescent="0.25">
      <c r="A23" s="40" t="s">
        <v>125</v>
      </c>
      <c r="B23" s="21">
        <v>269484.228</v>
      </c>
      <c r="C23" s="21">
        <v>4538289.2249999996</v>
      </c>
      <c r="D23" s="21">
        <v>1470.8409999999999</v>
      </c>
      <c r="E23" s="21">
        <v>1470.749</v>
      </c>
      <c r="F23" s="42" t="s">
        <v>105</v>
      </c>
      <c r="G23" s="41">
        <v>-9.1999999999999998E-2</v>
      </c>
      <c r="H23" s="14"/>
      <c r="I23" s="40" t="s">
        <v>125</v>
      </c>
      <c r="J23" s="21">
        <v>269484.228</v>
      </c>
      <c r="K23" s="21">
        <v>4538289.2249999996</v>
      </c>
      <c r="L23" s="21">
        <v>1470.8409999999999</v>
      </c>
      <c r="M23" s="21">
        <v>1470.749</v>
      </c>
      <c r="N23" s="42" t="s">
        <v>105</v>
      </c>
      <c r="O23" s="21">
        <v>-9.1999999999999998E-2</v>
      </c>
      <c r="P23" s="14"/>
      <c r="Q23" s="40" t="s">
        <v>125</v>
      </c>
      <c r="R23" s="21">
        <v>269484.228</v>
      </c>
      <c r="S23" s="21">
        <v>4538289.2249999996</v>
      </c>
      <c r="T23" s="21">
        <v>1470.8409999999999</v>
      </c>
      <c r="U23" s="21">
        <v>1470.751</v>
      </c>
      <c r="V23" s="42" t="s">
        <v>105</v>
      </c>
      <c r="W23" s="21">
        <v>-8.9999999999918145E-2</v>
      </c>
    </row>
    <row r="24" spans="1:23" x14ac:dyDescent="0.25">
      <c r="A24" s="40" t="s">
        <v>126</v>
      </c>
      <c r="B24" s="21">
        <v>277821.087</v>
      </c>
      <c r="C24" s="21">
        <v>4532593.7240000004</v>
      </c>
      <c r="D24" s="21">
        <v>1660.6489999999999</v>
      </c>
      <c r="E24" s="21">
        <v>1660.5940000000001</v>
      </c>
      <c r="F24" s="42" t="s">
        <v>105</v>
      </c>
      <c r="G24" s="41">
        <v>-5.5E-2</v>
      </c>
      <c r="H24" s="14"/>
      <c r="I24" s="40" t="s">
        <v>126</v>
      </c>
      <c r="J24" s="21">
        <v>277821.087</v>
      </c>
      <c r="K24" s="21">
        <v>4532593.7240000004</v>
      </c>
      <c r="L24" s="21">
        <v>1660.6489999999999</v>
      </c>
      <c r="M24" s="21">
        <v>1660.59</v>
      </c>
      <c r="N24" s="42" t="s">
        <v>105</v>
      </c>
      <c r="O24" s="21">
        <v>-5.8999999999999997E-2</v>
      </c>
      <c r="P24" s="14"/>
      <c r="Q24" s="40" t="s">
        <v>126</v>
      </c>
      <c r="R24" s="21">
        <v>277821.087</v>
      </c>
      <c r="S24" s="21">
        <v>4532593.7240000004</v>
      </c>
      <c r="T24" s="21">
        <v>1660.6489999999999</v>
      </c>
      <c r="U24" s="21">
        <v>1660.5830000000001</v>
      </c>
      <c r="V24" s="42" t="s">
        <v>105</v>
      </c>
      <c r="W24" s="21">
        <v>-6.5999999999803549E-2</v>
      </c>
    </row>
    <row r="25" spans="1:23" x14ac:dyDescent="0.25">
      <c r="A25" s="40" t="s">
        <v>127</v>
      </c>
      <c r="B25" s="21">
        <v>257058.22700000001</v>
      </c>
      <c r="C25" s="21">
        <v>4552116.699</v>
      </c>
      <c r="D25" s="21">
        <v>1433.355</v>
      </c>
      <c r="E25" s="21">
        <v>1433.2560000000001</v>
      </c>
      <c r="F25" s="42" t="s">
        <v>105</v>
      </c>
      <c r="G25" s="41">
        <v>-9.9000000000000005E-2</v>
      </c>
      <c r="H25" s="14"/>
      <c r="I25" s="40" t="s">
        <v>127</v>
      </c>
      <c r="J25" s="21">
        <v>257058.22700000001</v>
      </c>
      <c r="K25" s="21">
        <v>4552116.699</v>
      </c>
      <c r="L25" s="21">
        <v>1433.355</v>
      </c>
      <c r="M25" s="21">
        <v>1433.2560000000001</v>
      </c>
      <c r="N25" s="42" t="s">
        <v>105</v>
      </c>
      <c r="O25" s="21">
        <v>-9.9000000000000005E-2</v>
      </c>
      <c r="P25" s="14"/>
      <c r="Q25" s="40" t="s">
        <v>127</v>
      </c>
      <c r="R25" s="21">
        <v>257058.22700000001</v>
      </c>
      <c r="S25" s="21">
        <v>4552116.699</v>
      </c>
      <c r="T25" s="21">
        <v>1433.355</v>
      </c>
      <c r="U25" s="21">
        <v>1433.258</v>
      </c>
      <c r="V25" s="42" t="s">
        <v>105</v>
      </c>
      <c r="W25" s="21">
        <v>-9.6999999999979991E-2</v>
      </c>
    </row>
    <row r="26" spans="1:23" x14ac:dyDescent="0.25">
      <c r="A26" s="40" t="s">
        <v>128</v>
      </c>
      <c r="B26" s="21">
        <v>263699.85600000003</v>
      </c>
      <c r="C26" s="21">
        <v>4549216.37</v>
      </c>
      <c r="D26" s="21">
        <v>1518.296</v>
      </c>
      <c r="E26" s="21">
        <v>1518.115</v>
      </c>
      <c r="F26" s="42" t="s">
        <v>105</v>
      </c>
      <c r="G26" s="41">
        <v>-0.18099999999999999</v>
      </c>
      <c r="H26" s="14"/>
      <c r="I26" s="40" t="s">
        <v>128</v>
      </c>
      <c r="J26" s="21">
        <v>263699.85600000003</v>
      </c>
      <c r="K26" s="21">
        <v>4549216.37</v>
      </c>
      <c r="L26" s="21">
        <v>1518.296</v>
      </c>
      <c r="M26" s="21">
        <v>1518.115</v>
      </c>
      <c r="N26" s="42" t="s">
        <v>105</v>
      </c>
      <c r="O26" s="21">
        <v>-0.18099999999999999</v>
      </c>
      <c r="P26" s="14"/>
      <c r="Q26" s="40" t="s">
        <v>128</v>
      </c>
      <c r="R26" s="21">
        <v>263699.85600000003</v>
      </c>
      <c r="S26" s="21">
        <v>4549216.37</v>
      </c>
      <c r="T26" s="21">
        <v>1518.296</v>
      </c>
      <c r="U26" s="21">
        <v>1518.104</v>
      </c>
      <c r="V26" s="42" t="s">
        <v>105</v>
      </c>
      <c r="W26" s="21">
        <v>-0.19200000000000728</v>
      </c>
    </row>
    <row r="27" spans="1:23" x14ac:dyDescent="0.25">
      <c r="A27" s="40" t="s">
        <v>129</v>
      </c>
      <c r="B27" s="21">
        <v>268117.39799999999</v>
      </c>
      <c r="C27" s="21">
        <v>4549551.0070000002</v>
      </c>
      <c r="D27" s="21">
        <v>1599.7619999999999</v>
      </c>
      <c r="E27" s="21">
        <v>1599.662</v>
      </c>
      <c r="F27" s="42" t="s">
        <v>105</v>
      </c>
      <c r="G27" s="41">
        <v>-0.1</v>
      </c>
      <c r="H27" s="14"/>
      <c r="I27" s="40" t="s">
        <v>129</v>
      </c>
      <c r="J27" s="21">
        <v>268117.39799999999</v>
      </c>
      <c r="K27" s="21">
        <v>4549551.0070000002</v>
      </c>
      <c r="L27" s="21">
        <v>1599.7619999999999</v>
      </c>
      <c r="M27" s="21">
        <v>1599.653</v>
      </c>
      <c r="N27" s="42" t="s">
        <v>105</v>
      </c>
      <c r="O27" s="21">
        <v>-0.109</v>
      </c>
      <c r="P27" s="14"/>
      <c r="Q27" s="40" t="s">
        <v>129</v>
      </c>
      <c r="R27" s="21">
        <v>268117.39799999999</v>
      </c>
      <c r="S27" s="21">
        <v>4549551.0070000002</v>
      </c>
      <c r="T27" s="21">
        <v>1599.7619999999999</v>
      </c>
      <c r="U27" s="21">
        <v>1599.6659999999999</v>
      </c>
      <c r="V27" s="42" t="s">
        <v>105</v>
      </c>
      <c r="W27" s="21">
        <v>-9.6000000000003638E-2</v>
      </c>
    </row>
    <row r="28" spans="1:23" x14ac:dyDescent="0.25">
      <c r="A28" s="40" t="s">
        <v>130</v>
      </c>
      <c r="B28" s="21">
        <v>272850.68800000002</v>
      </c>
      <c r="C28" s="21">
        <v>4553374.53</v>
      </c>
      <c r="D28" s="21">
        <v>1834.8150000000001</v>
      </c>
      <c r="E28" s="21">
        <v>1834.6310000000001</v>
      </c>
      <c r="F28" s="42" t="s">
        <v>105</v>
      </c>
      <c r="G28" s="41">
        <v>-0.184</v>
      </c>
      <c r="H28" s="14"/>
      <c r="I28" s="40" t="s">
        <v>130</v>
      </c>
      <c r="J28" s="21">
        <v>272850.68800000002</v>
      </c>
      <c r="K28" s="21">
        <v>4553374.53</v>
      </c>
      <c r="L28" s="21">
        <v>1834.8150000000001</v>
      </c>
      <c r="M28" s="21">
        <v>1834.6310000000001</v>
      </c>
      <c r="N28" s="42" t="s">
        <v>105</v>
      </c>
      <c r="O28" s="21">
        <v>-0.184</v>
      </c>
      <c r="P28" s="14"/>
      <c r="Q28" s="40" t="s">
        <v>130</v>
      </c>
      <c r="R28" s="21">
        <v>272850.68800000002</v>
      </c>
      <c r="S28" s="21">
        <v>4553374.53</v>
      </c>
      <c r="T28" s="21">
        <v>1834.8150000000001</v>
      </c>
      <c r="U28" s="21">
        <v>1834.643</v>
      </c>
      <c r="V28" s="42" t="s">
        <v>105</v>
      </c>
      <c r="W28" s="21">
        <v>-0.17200000000002547</v>
      </c>
    </row>
    <row r="29" spans="1:23" x14ac:dyDescent="0.25">
      <c r="A29" s="40" t="s">
        <v>131</v>
      </c>
      <c r="B29" s="21">
        <v>286152.80499999999</v>
      </c>
      <c r="C29" s="21">
        <v>4554229.5250000004</v>
      </c>
      <c r="D29" s="21">
        <v>1713.982</v>
      </c>
      <c r="E29" s="21">
        <v>1714.0630000000001</v>
      </c>
      <c r="F29" s="42" t="s">
        <v>105</v>
      </c>
      <c r="G29" s="41">
        <v>8.1000000000000003E-2</v>
      </c>
      <c r="H29" s="14"/>
      <c r="I29" s="40" t="s">
        <v>131</v>
      </c>
      <c r="J29" s="21">
        <v>286152.80499999999</v>
      </c>
      <c r="K29" s="21">
        <v>4554229.5250000004</v>
      </c>
      <c r="L29" s="21">
        <v>1713.982</v>
      </c>
      <c r="M29" s="21">
        <v>1714.0630000000001</v>
      </c>
      <c r="N29" s="42" t="s">
        <v>105</v>
      </c>
      <c r="O29" s="21">
        <v>8.1000000000000003E-2</v>
      </c>
      <c r="P29" s="14"/>
      <c r="Q29" s="40" t="s">
        <v>131</v>
      </c>
      <c r="R29" s="21">
        <v>286152.80499999999</v>
      </c>
      <c r="S29" s="21">
        <v>4554229.5250000004</v>
      </c>
      <c r="T29" s="21">
        <v>1713.982</v>
      </c>
      <c r="U29" s="21">
        <v>1714.0709999999999</v>
      </c>
      <c r="V29" s="42" t="s">
        <v>105</v>
      </c>
      <c r="W29" s="21">
        <v>8.8999999999941792E-2</v>
      </c>
    </row>
    <row r="30" spans="1:23" x14ac:dyDescent="0.25">
      <c r="A30" s="40" t="s">
        <v>132</v>
      </c>
      <c r="B30" s="21">
        <v>292074.66100000002</v>
      </c>
      <c r="C30" s="21">
        <v>4566077.6579999998</v>
      </c>
      <c r="D30" s="21">
        <v>1616.9749999999999</v>
      </c>
      <c r="E30" s="21">
        <v>1616.9929999999999</v>
      </c>
      <c r="F30" s="42" t="s">
        <v>105</v>
      </c>
      <c r="G30" s="41">
        <v>1.7999999999999999E-2</v>
      </c>
      <c r="H30" s="14"/>
      <c r="I30" s="40" t="s">
        <v>132</v>
      </c>
      <c r="J30" s="21">
        <v>292074.66100000002</v>
      </c>
      <c r="K30" s="21">
        <v>4566077.6579999998</v>
      </c>
      <c r="L30" s="21">
        <v>1616.9749999999999</v>
      </c>
      <c r="M30" s="21">
        <v>1616.9929999999999</v>
      </c>
      <c r="N30" s="42" t="s">
        <v>105</v>
      </c>
      <c r="O30" s="21">
        <v>1.7999999999999999E-2</v>
      </c>
      <c r="P30" s="14"/>
      <c r="Q30" s="40" t="s">
        <v>132</v>
      </c>
      <c r="R30" s="21">
        <v>292074.66100000002</v>
      </c>
      <c r="S30" s="21">
        <v>4566077.6579999998</v>
      </c>
      <c r="T30" s="21">
        <v>1616.9749999999999</v>
      </c>
      <c r="U30" s="21">
        <v>1616.98</v>
      </c>
      <c r="V30" s="42" t="s">
        <v>105</v>
      </c>
      <c r="W30" s="21">
        <v>5.0000000001091394E-3</v>
      </c>
    </row>
    <row r="31" spans="1:23" x14ac:dyDescent="0.25">
      <c r="A31" s="40" t="s">
        <v>133</v>
      </c>
      <c r="B31" s="21">
        <v>282218.66499999998</v>
      </c>
      <c r="C31" s="21">
        <v>4579634.949</v>
      </c>
      <c r="D31" s="21">
        <v>1794.5329999999999</v>
      </c>
      <c r="E31" s="21">
        <v>1794.548</v>
      </c>
      <c r="F31" s="42" t="s">
        <v>105</v>
      </c>
      <c r="G31" s="41">
        <v>1.4999999999999999E-2</v>
      </c>
      <c r="I31" s="40" t="s">
        <v>133</v>
      </c>
      <c r="J31" s="21">
        <v>282218.66499999998</v>
      </c>
      <c r="K31" s="21">
        <v>4579634.949</v>
      </c>
      <c r="L31" s="21">
        <v>1794.5329999999999</v>
      </c>
      <c r="M31" s="21">
        <v>1794.548</v>
      </c>
      <c r="N31" s="42" t="s">
        <v>105</v>
      </c>
      <c r="O31" s="8">
        <v>1.4999999999999999E-2</v>
      </c>
      <c r="Q31" s="40" t="s">
        <v>133</v>
      </c>
      <c r="R31" s="21">
        <v>282218.66499999998</v>
      </c>
      <c r="S31" s="21">
        <v>4579634.949</v>
      </c>
      <c r="T31" s="21">
        <v>1794.5329999999999</v>
      </c>
      <c r="U31" s="21">
        <v>1794.5550000000001</v>
      </c>
      <c r="V31" s="42" t="s">
        <v>105</v>
      </c>
      <c r="W31" s="8">
        <v>2.200000000016189E-2</v>
      </c>
    </row>
    <row r="32" spans="1:23" x14ac:dyDescent="0.25">
      <c r="A32" s="40" t="s">
        <v>134</v>
      </c>
      <c r="B32" s="21">
        <v>272620.44900000002</v>
      </c>
      <c r="C32" s="21">
        <v>4589289.7920000004</v>
      </c>
      <c r="D32" s="21">
        <v>1733.9739999999999</v>
      </c>
      <c r="E32" s="21">
        <v>1733.884</v>
      </c>
      <c r="F32" s="42" t="s">
        <v>105</v>
      </c>
      <c r="G32" s="41">
        <v>-0.09</v>
      </c>
      <c r="I32" s="40" t="s">
        <v>134</v>
      </c>
      <c r="J32" s="21">
        <v>272620.44900000002</v>
      </c>
      <c r="K32" s="21">
        <v>4589289.7920000004</v>
      </c>
      <c r="L32" s="21">
        <v>1733.9739999999999</v>
      </c>
      <c r="M32" s="21">
        <v>1733.884</v>
      </c>
      <c r="N32" s="42" t="s">
        <v>105</v>
      </c>
      <c r="O32" s="8">
        <v>-0.09</v>
      </c>
      <c r="Q32" s="40" t="s">
        <v>134</v>
      </c>
      <c r="R32" s="21">
        <v>272620.44900000002</v>
      </c>
      <c r="S32" s="21">
        <v>4589289.7920000004</v>
      </c>
      <c r="T32" s="21">
        <v>1733.9739999999999</v>
      </c>
      <c r="U32" s="21">
        <v>1733.8869999999999</v>
      </c>
      <c r="V32" s="42" t="s">
        <v>105</v>
      </c>
      <c r="W32" s="8">
        <v>-8.6999999999989086E-2</v>
      </c>
    </row>
    <row r="33" spans="1:23" x14ac:dyDescent="0.25">
      <c r="A33" s="40" t="s">
        <v>135</v>
      </c>
      <c r="B33" s="21">
        <v>262920.087</v>
      </c>
      <c r="C33" s="21">
        <v>4597513.7079999996</v>
      </c>
      <c r="D33" s="21">
        <v>1694.72</v>
      </c>
      <c r="E33" s="21">
        <v>1694.5640000000001</v>
      </c>
      <c r="F33" s="42" t="s">
        <v>105</v>
      </c>
      <c r="G33" s="41">
        <v>-0.156</v>
      </c>
      <c r="I33" s="40" t="s">
        <v>135</v>
      </c>
      <c r="J33" s="21">
        <v>262920.087</v>
      </c>
      <c r="K33" s="21">
        <v>4597513.7079999996</v>
      </c>
      <c r="L33" s="21">
        <v>1694.72</v>
      </c>
      <c r="M33" s="21">
        <v>1694.5640000000001</v>
      </c>
      <c r="N33" s="42" t="s">
        <v>105</v>
      </c>
      <c r="O33" s="8">
        <v>-0.156</v>
      </c>
      <c r="Q33" s="40" t="s">
        <v>135</v>
      </c>
      <c r="R33" s="21">
        <v>262920.087</v>
      </c>
      <c r="S33" s="21">
        <v>4597513.7079999996</v>
      </c>
      <c r="T33" s="21">
        <v>1694.72</v>
      </c>
      <c r="U33" s="21">
        <v>1694.5650000000001</v>
      </c>
      <c r="V33" s="42" t="s">
        <v>105</v>
      </c>
      <c r="W33" s="8">
        <v>-0.15499999999997272</v>
      </c>
    </row>
    <row r="34" spans="1:23" x14ac:dyDescent="0.25">
      <c r="A34" s="40" t="s">
        <v>136</v>
      </c>
      <c r="B34" s="21">
        <v>258506.73</v>
      </c>
      <c r="C34" s="21">
        <v>4608412.1900000004</v>
      </c>
      <c r="D34" s="21">
        <v>1836.5830000000001</v>
      </c>
      <c r="E34" s="21">
        <v>1836.643</v>
      </c>
      <c r="F34" s="42" t="s">
        <v>105</v>
      </c>
      <c r="G34" s="41">
        <v>0.06</v>
      </c>
      <c r="I34" s="40" t="s">
        <v>136</v>
      </c>
      <c r="J34" s="21">
        <v>258506.73</v>
      </c>
      <c r="K34" s="21">
        <v>4608412.1900000004</v>
      </c>
      <c r="L34" s="21">
        <v>1836.5830000000001</v>
      </c>
      <c r="M34" s="21">
        <v>1836.64</v>
      </c>
      <c r="N34" s="42" t="s">
        <v>105</v>
      </c>
      <c r="O34" s="8">
        <v>5.7000000000000002E-2</v>
      </c>
      <c r="Q34" s="40" t="s">
        <v>136</v>
      </c>
      <c r="R34" s="21">
        <v>258506.73</v>
      </c>
      <c r="S34" s="21">
        <v>4608412.1900000004</v>
      </c>
      <c r="T34" s="21">
        <v>1836.5830000000001</v>
      </c>
      <c r="U34" s="21">
        <v>1836.6420000000001</v>
      </c>
      <c r="V34" s="42" t="s">
        <v>105</v>
      </c>
      <c r="W34" s="8">
        <v>5.8999999999969077E-2</v>
      </c>
    </row>
    <row r="35" spans="1:23" x14ac:dyDescent="0.25">
      <c r="A35" s="40" t="s">
        <v>137</v>
      </c>
      <c r="B35" s="21">
        <v>250309.05</v>
      </c>
      <c r="C35" s="21">
        <v>4605446.2910000002</v>
      </c>
      <c r="D35" s="21">
        <v>1518.008</v>
      </c>
      <c r="E35" s="21">
        <v>1517.8869999999999</v>
      </c>
      <c r="F35" s="42" t="s">
        <v>105</v>
      </c>
      <c r="G35" s="41">
        <v>-0.121</v>
      </c>
      <c r="I35" s="40" t="s">
        <v>137</v>
      </c>
      <c r="J35" s="21">
        <v>250309.05</v>
      </c>
      <c r="K35" s="21">
        <v>4605446.2910000002</v>
      </c>
      <c r="L35" s="21">
        <v>1518.008</v>
      </c>
      <c r="M35" s="21">
        <v>1517.8710000000001</v>
      </c>
      <c r="N35" s="42" t="s">
        <v>105</v>
      </c>
      <c r="O35" s="8">
        <v>-0.13700000000000001</v>
      </c>
      <c r="Q35" s="40" t="s">
        <v>137</v>
      </c>
      <c r="R35" s="21">
        <v>250309.05</v>
      </c>
      <c r="S35" s="21">
        <v>4605446.2910000002</v>
      </c>
      <c r="T35" s="21">
        <v>1518.008</v>
      </c>
      <c r="U35" s="21">
        <v>1517.876</v>
      </c>
      <c r="V35" s="42" t="s">
        <v>105</v>
      </c>
      <c r="W35" s="8">
        <v>-0.13200000000006185</v>
      </c>
    </row>
    <row r="36" spans="1:23" x14ac:dyDescent="0.25">
      <c r="A36" s="40" t="s">
        <v>138</v>
      </c>
      <c r="B36" s="21">
        <v>271980.19799999997</v>
      </c>
      <c r="C36" s="21">
        <v>4606992.5199999996</v>
      </c>
      <c r="D36" s="21">
        <v>1701.8679999999999</v>
      </c>
      <c r="E36" s="21">
        <v>1701.915</v>
      </c>
      <c r="F36" s="42" t="s">
        <v>105</v>
      </c>
      <c r="G36" s="41">
        <v>4.7E-2</v>
      </c>
      <c r="I36" s="40" t="s">
        <v>138</v>
      </c>
      <c r="J36" s="21">
        <v>271980.19799999997</v>
      </c>
      <c r="K36" s="21">
        <v>4606992.5199999996</v>
      </c>
      <c r="L36" s="21">
        <v>1701.8679999999999</v>
      </c>
      <c r="M36" s="21">
        <v>1701.8820000000001</v>
      </c>
      <c r="N36" s="42" t="s">
        <v>105</v>
      </c>
      <c r="O36" s="8">
        <v>1.4E-2</v>
      </c>
      <c r="Q36" s="40" t="s">
        <v>138</v>
      </c>
      <c r="R36" s="21">
        <v>271980.19799999997</v>
      </c>
      <c r="S36" s="21">
        <v>4606992.5199999996</v>
      </c>
      <c r="T36" s="21">
        <v>1701.8679999999999</v>
      </c>
      <c r="U36" s="21">
        <v>1701.884</v>
      </c>
      <c r="V36" s="42" t="s">
        <v>105</v>
      </c>
      <c r="W36" s="8">
        <v>1.6000000000076398E-2</v>
      </c>
    </row>
    <row r="37" spans="1:23" x14ac:dyDescent="0.25">
      <c r="A37" s="40" t="s">
        <v>139</v>
      </c>
      <c r="B37" s="21">
        <v>286579.98700000002</v>
      </c>
      <c r="C37" s="21">
        <v>4608497.7479999997</v>
      </c>
      <c r="D37" s="21">
        <v>1765.4159999999999</v>
      </c>
      <c r="E37" s="21">
        <v>1765.3979999999999</v>
      </c>
      <c r="F37" s="42" t="s">
        <v>105</v>
      </c>
      <c r="G37" s="41">
        <v>-1.7999999999999999E-2</v>
      </c>
      <c r="I37" s="40" t="s">
        <v>139</v>
      </c>
      <c r="J37" s="21">
        <v>286579.98700000002</v>
      </c>
      <c r="K37" s="21">
        <v>4608497.7479999997</v>
      </c>
      <c r="L37" s="21">
        <v>1765.4159999999999</v>
      </c>
      <c r="M37" s="21">
        <v>1765.37</v>
      </c>
      <c r="N37" s="42" t="s">
        <v>105</v>
      </c>
      <c r="O37" s="8">
        <v>-4.5999999999999999E-2</v>
      </c>
      <c r="Q37" s="40" t="s">
        <v>139</v>
      </c>
      <c r="R37" s="21">
        <v>286579.98700000002</v>
      </c>
      <c r="S37" s="21">
        <v>4608497.7479999997</v>
      </c>
      <c r="T37" s="21">
        <v>1765.4159999999999</v>
      </c>
      <c r="U37" s="21">
        <v>1765.3820000000001</v>
      </c>
      <c r="V37" s="42" t="s">
        <v>105</v>
      </c>
      <c r="W37" s="8">
        <v>-3.3999999999878128E-2</v>
      </c>
    </row>
    <row r="38" spans="1:23" x14ac:dyDescent="0.25">
      <c r="A38" s="40" t="s">
        <v>140</v>
      </c>
      <c r="B38" s="21">
        <v>302591.53700000001</v>
      </c>
      <c r="C38" s="21">
        <v>4621673.4359999998</v>
      </c>
      <c r="D38" s="21">
        <v>1796.742</v>
      </c>
      <c r="E38" s="21">
        <v>1796.835</v>
      </c>
      <c r="F38" s="42" t="s">
        <v>105</v>
      </c>
      <c r="G38" s="41">
        <v>9.2999999999999999E-2</v>
      </c>
      <c r="I38" s="40" t="s">
        <v>140</v>
      </c>
      <c r="J38" s="21">
        <v>302591.53700000001</v>
      </c>
      <c r="K38" s="21">
        <v>4621673.4359999998</v>
      </c>
      <c r="L38" s="21">
        <v>1796.742</v>
      </c>
      <c r="M38" s="21">
        <v>1796.8119999999999</v>
      </c>
      <c r="N38" s="42" t="s">
        <v>105</v>
      </c>
      <c r="O38" s="8">
        <v>7.0000000000000007E-2</v>
      </c>
      <c r="Q38" s="40" t="s">
        <v>140</v>
      </c>
      <c r="R38" s="21">
        <v>302591.53700000001</v>
      </c>
      <c r="S38" s="21">
        <v>4621673.4359999998</v>
      </c>
      <c r="T38" s="21">
        <v>1796.742</v>
      </c>
      <c r="U38" s="21">
        <v>1796.8230000000001</v>
      </c>
      <c r="V38" s="42" t="s">
        <v>105</v>
      </c>
      <c r="W38" s="8">
        <v>8.1000000000130967E-2</v>
      </c>
    </row>
    <row r="39" spans="1:23" x14ac:dyDescent="0.25">
      <c r="A39" s="40" t="s">
        <v>141</v>
      </c>
      <c r="B39" s="21">
        <v>306171.59299999999</v>
      </c>
      <c r="C39" s="21">
        <v>4618914.0920000002</v>
      </c>
      <c r="D39" s="21">
        <v>1802.6990000000001</v>
      </c>
      <c r="E39" s="21">
        <v>1802.7470000000001</v>
      </c>
      <c r="F39" s="42" t="s">
        <v>105</v>
      </c>
      <c r="G39" s="41">
        <v>4.8000000000000001E-2</v>
      </c>
      <c r="I39" s="40" t="s">
        <v>141</v>
      </c>
      <c r="J39" s="21">
        <v>306171.59299999999</v>
      </c>
      <c r="K39" s="21">
        <v>4618914.0920000002</v>
      </c>
      <c r="L39" s="21">
        <v>1802.6990000000001</v>
      </c>
      <c r="M39" s="21">
        <v>1802.7470000000001</v>
      </c>
      <c r="N39" s="42" t="s">
        <v>105</v>
      </c>
      <c r="O39" s="8">
        <v>4.8000000000000001E-2</v>
      </c>
      <c r="Q39" s="40" t="s">
        <v>141</v>
      </c>
      <c r="R39" s="21">
        <v>306171.59299999999</v>
      </c>
      <c r="S39" s="21">
        <v>4618914.0920000002</v>
      </c>
      <c r="T39" s="21">
        <v>1802.6990000000001</v>
      </c>
      <c r="U39" s="21">
        <v>1802.751</v>
      </c>
      <c r="V39" s="42" t="s">
        <v>105</v>
      </c>
      <c r="W39" s="8">
        <v>5.1999999999907232E-2</v>
      </c>
    </row>
    <row r="40" spans="1:23" x14ac:dyDescent="0.25">
      <c r="A40" s="40" t="s">
        <v>142</v>
      </c>
      <c r="B40" s="21">
        <v>270300.72499999998</v>
      </c>
      <c r="C40" s="21">
        <v>4651261.7050000001</v>
      </c>
      <c r="D40" s="21">
        <v>1430.1489999999999</v>
      </c>
      <c r="E40" s="21">
        <v>1430.2570000000001</v>
      </c>
      <c r="F40" s="42" t="s">
        <v>105</v>
      </c>
      <c r="G40" s="41">
        <v>0.108</v>
      </c>
      <c r="I40" s="40" t="s">
        <v>142</v>
      </c>
      <c r="J40" s="21">
        <v>270300.72499999998</v>
      </c>
      <c r="K40" s="21">
        <v>4651261.7050000001</v>
      </c>
      <c r="L40" s="21">
        <v>1430.1489999999999</v>
      </c>
      <c r="M40" s="21">
        <v>1430.2429999999999</v>
      </c>
      <c r="N40" s="42" t="s">
        <v>105</v>
      </c>
      <c r="O40" s="8">
        <v>9.4E-2</v>
      </c>
      <c r="Q40" s="40" t="s">
        <v>142</v>
      </c>
      <c r="R40" s="21">
        <v>270300.72499999998</v>
      </c>
      <c r="S40" s="21">
        <v>4651261.7050000001</v>
      </c>
      <c r="T40" s="21">
        <v>1430.1489999999999</v>
      </c>
      <c r="U40" s="21">
        <v>1430.242</v>
      </c>
      <c r="V40" s="42" t="s">
        <v>105</v>
      </c>
      <c r="W40" s="8">
        <v>9.3000000000074579E-2</v>
      </c>
    </row>
    <row r="41" spans="1:23" x14ac:dyDescent="0.25">
      <c r="A41" s="40" t="s">
        <v>143</v>
      </c>
      <c r="B41" s="21">
        <v>278319.71000000002</v>
      </c>
      <c r="C41" s="21">
        <v>4634729.3959999997</v>
      </c>
      <c r="D41" s="21">
        <v>1699.807</v>
      </c>
      <c r="E41" s="21">
        <v>1699.759</v>
      </c>
      <c r="F41" s="42" t="s">
        <v>105</v>
      </c>
      <c r="G41" s="41">
        <v>-4.8000000000000001E-2</v>
      </c>
      <c r="I41" s="40" t="s">
        <v>143</v>
      </c>
      <c r="J41" s="21">
        <v>278319.71000000002</v>
      </c>
      <c r="K41" s="21">
        <v>4634729.3959999997</v>
      </c>
      <c r="L41" s="21">
        <v>1699.807</v>
      </c>
      <c r="M41" s="21">
        <v>1699.7570000000001</v>
      </c>
      <c r="N41" s="42" t="s">
        <v>105</v>
      </c>
      <c r="O41" s="8">
        <v>-0.05</v>
      </c>
      <c r="Q41" s="40" t="s">
        <v>143</v>
      </c>
      <c r="R41" s="21">
        <v>278319.71000000002</v>
      </c>
      <c r="S41" s="21">
        <v>4634729.3959999997</v>
      </c>
      <c r="T41" s="21">
        <v>1699.807</v>
      </c>
      <c r="U41" s="21">
        <v>1699.7470000000001</v>
      </c>
      <c r="V41" s="42" t="s">
        <v>105</v>
      </c>
      <c r="W41" s="8">
        <v>-5.999999999994543E-2</v>
      </c>
    </row>
    <row r="42" spans="1:23" x14ac:dyDescent="0.25">
      <c r="A42" s="40" t="s">
        <v>144</v>
      </c>
      <c r="B42" s="21">
        <v>267803.71999999997</v>
      </c>
      <c r="C42" s="21">
        <v>4618287.466</v>
      </c>
      <c r="D42" s="21">
        <v>1683.643</v>
      </c>
      <c r="E42" s="21">
        <v>1683.607</v>
      </c>
      <c r="F42" s="42" t="s">
        <v>105</v>
      </c>
      <c r="G42" s="41">
        <v>-3.5999999999999997E-2</v>
      </c>
      <c r="I42" s="40" t="s">
        <v>144</v>
      </c>
      <c r="J42" s="21">
        <v>267803.71999999997</v>
      </c>
      <c r="K42" s="21">
        <v>4618287.466</v>
      </c>
      <c r="L42" s="21">
        <v>1683.643</v>
      </c>
      <c r="M42" s="21">
        <v>1683.595</v>
      </c>
      <c r="N42" s="42" t="s">
        <v>105</v>
      </c>
      <c r="O42" s="8">
        <v>-4.8000000000000001E-2</v>
      </c>
      <c r="Q42" s="40" t="s">
        <v>144</v>
      </c>
      <c r="R42" s="21">
        <v>267803.71999999997</v>
      </c>
      <c r="S42" s="21">
        <v>4618287.466</v>
      </c>
      <c r="T42" s="21">
        <v>1683.643</v>
      </c>
      <c r="U42" s="21">
        <v>1683.595</v>
      </c>
      <c r="V42" s="42" t="s">
        <v>105</v>
      </c>
      <c r="W42" s="8">
        <v>-4.8000000000001819E-2</v>
      </c>
    </row>
    <row r="43" spans="1:23" x14ac:dyDescent="0.25">
      <c r="A43" s="40" t="s">
        <v>145</v>
      </c>
      <c r="B43" s="21">
        <v>291863.66200000001</v>
      </c>
      <c r="C43" s="21">
        <v>4635303.824</v>
      </c>
      <c r="D43" s="21">
        <v>1728.3920000000001</v>
      </c>
      <c r="E43" s="21">
        <v>1728.4090000000001</v>
      </c>
      <c r="F43" s="42" t="s">
        <v>105</v>
      </c>
      <c r="G43" s="41">
        <v>1.7000000000000001E-2</v>
      </c>
      <c r="I43" s="40" t="s">
        <v>145</v>
      </c>
      <c r="J43" s="21">
        <v>291863.66200000001</v>
      </c>
      <c r="K43" s="21">
        <v>4635303.824</v>
      </c>
      <c r="L43" s="21">
        <v>1728.3920000000001</v>
      </c>
      <c r="M43" s="21">
        <v>1728.404</v>
      </c>
      <c r="N43" s="42" t="s">
        <v>105</v>
      </c>
      <c r="O43" s="8">
        <v>1.2E-2</v>
      </c>
      <c r="Q43" s="40" t="s">
        <v>145</v>
      </c>
      <c r="R43" s="21">
        <v>291863.66200000001</v>
      </c>
      <c r="S43" s="21">
        <v>4635303.824</v>
      </c>
      <c r="T43" s="21">
        <v>1728.3920000000001</v>
      </c>
      <c r="U43" s="21">
        <v>1728.4059999999999</v>
      </c>
      <c r="V43" s="42" t="s">
        <v>105</v>
      </c>
      <c r="W43" s="8">
        <v>1.3999999999896318E-2</v>
      </c>
    </row>
    <row r="44" spans="1:23" x14ac:dyDescent="0.25">
      <c r="A44" s="40" t="s">
        <v>146</v>
      </c>
      <c r="B44" s="21">
        <v>307904.48599999998</v>
      </c>
      <c r="C44" s="21">
        <v>4651384.5379999997</v>
      </c>
      <c r="D44" s="21">
        <v>1844.6769999999999</v>
      </c>
      <c r="E44" s="21">
        <v>1844.7139999999999</v>
      </c>
      <c r="F44" s="42" t="s">
        <v>105</v>
      </c>
      <c r="G44" s="41">
        <v>3.6999999999999998E-2</v>
      </c>
      <c r="I44" s="40" t="s">
        <v>146</v>
      </c>
      <c r="J44" s="21">
        <v>307904.48599999998</v>
      </c>
      <c r="K44" s="21">
        <v>4651384.5379999997</v>
      </c>
      <c r="L44" s="21">
        <v>1844.6769999999999</v>
      </c>
      <c r="M44" s="21">
        <v>1844.7139999999999</v>
      </c>
      <c r="N44" s="42" t="s">
        <v>105</v>
      </c>
      <c r="O44" s="8">
        <v>3.6999999999999998E-2</v>
      </c>
      <c r="Q44" s="40" t="s">
        <v>146</v>
      </c>
      <c r="R44" s="21">
        <v>307904.48599999998</v>
      </c>
      <c r="S44" s="21">
        <v>4651384.5379999997</v>
      </c>
      <c r="T44" s="21">
        <v>1844.6769999999999</v>
      </c>
      <c r="U44" s="21">
        <v>1844.7190000000001</v>
      </c>
      <c r="V44" s="42" t="s">
        <v>105</v>
      </c>
      <c r="W44" s="8">
        <v>4.20000000001437E-2</v>
      </c>
    </row>
    <row r="45" spans="1:23" x14ac:dyDescent="0.25">
      <c r="A45" s="40" t="s">
        <v>147</v>
      </c>
      <c r="B45" s="21">
        <v>318358.71799999999</v>
      </c>
      <c r="C45" s="21">
        <v>4641359.9570000004</v>
      </c>
      <c r="D45" s="21">
        <v>1701.5070000000001</v>
      </c>
      <c r="E45" s="21">
        <v>1701.502</v>
      </c>
      <c r="F45" s="42" t="s">
        <v>105</v>
      </c>
      <c r="G45" s="41">
        <v>-5.0000000000000001E-3</v>
      </c>
      <c r="I45" s="40" t="s">
        <v>147</v>
      </c>
      <c r="J45" s="21">
        <v>318358.71799999999</v>
      </c>
      <c r="K45" s="21">
        <v>4641359.9570000004</v>
      </c>
      <c r="L45" s="21">
        <v>1701.5070000000001</v>
      </c>
      <c r="M45" s="21">
        <v>1701.502</v>
      </c>
      <c r="N45" s="42" t="s">
        <v>105</v>
      </c>
      <c r="O45" s="8">
        <v>-5.0000000000000001E-3</v>
      </c>
      <c r="Q45" s="40" t="s">
        <v>147</v>
      </c>
      <c r="R45" s="21">
        <v>318358.71799999999</v>
      </c>
      <c r="S45" s="21">
        <v>4641359.9570000004</v>
      </c>
      <c r="T45" s="21">
        <v>1701.5070000000001</v>
      </c>
      <c r="U45" s="21">
        <v>1701.501</v>
      </c>
      <c r="V45" s="42" t="s">
        <v>105</v>
      </c>
      <c r="W45" s="8">
        <v>-6.0000000000854925E-3</v>
      </c>
    </row>
    <row r="46" spans="1:23" x14ac:dyDescent="0.25">
      <c r="A46" s="40" t="s">
        <v>148</v>
      </c>
      <c r="B46" s="21">
        <v>330510.67499999999</v>
      </c>
      <c r="C46" s="21">
        <v>4638153.79</v>
      </c>
      <c r="D46" s="21">
        <v>1489.7059999999999</v>
      </c>
      <c r="E46" s="21">
        <v>1489.8589999999999</v>
      </c>
      <c r="F46" s="42" t="s">
        <v>105</v>
      </c>
      <c r="G46" s="41">
        <v>0.153</v>
      </c>
      <c r="I46" s="40" t="s">
        <v>148</v>
      </c>
      <c r="J46" s="21">
        <v>330510.67499999999</v>
      </c>
      <c r="K46" s="21">
        <v>4638153.79</v>
      </c>
      <c r="L46" s="21">
        <v>1489.7059999999999</v>
      </c>
      <c r="M46" s="21">
        <v>1489.8589999999999</v>
      </c>
      <c r="N46" s="42" t="s">
        <v>105</v>
      </c>
      <c r="O46" s="8">
        <v>0.153</v>
      </c>
      <c r="Q46" s="40" t="s">
        <v>148</v>
      </c>
      <c r="R46" s="21">
        <v>330510.67499999999</v>
      </c>
      <c r="S46" s="21">
        <v>4638153.79</v>
      </c>
      <c r="T46" s="21">
        <v>1489.7059999999999</v>
      </c>
      <c r="U46" s="21">
        <v>1489.8689999999999</v>
      </c>
      <c r="V46" s="42" t="s">
        <v>105</v>
      </c>
      <c r="W46" s="8">
        <v>0.16300000000001091</v>
      </c>
    </row>
    <row r="47" spans="1:23" x14ac:dyDescent="0.25">
      <c r="A47" s="40" t="s">
        <v>149</v>
      </c>
      <c r="B47" s="21">
        <v>344294.50300000003</v>
      </c>
      <c r="C47" s="21">
        <v>4639618.5930000003</v>
      </c>
      <c r="D47" s="21">
        <v>1313.4849999999999</v>
      </c>
      <c r="E47" s="21">
        <v>1313.529</v>
      </c>
      <c r="F47" s="42" t="s">
        <v>105</v>
      </c>
      <c r="G47" s="41">
        <v>4.3999999999999997E-2</v>
      </c>
      <c r="I47" s="40" t="s">
        <v>149</v>
      </c>
      <c r="J47" s="21">
        <v>344294.50300000003</v>
      </c>
      <c r="K47" s="21">
        <v>4639618.5930000003</v>
      </c>
      <c r="L47" s="21">
        <v>1313.4849999999999</v>
      </c>
      <c r="M47" s="21">
        <v>1313.5119999999999</v>
      </c>
      <c r="N47" s="42" t="s">
        <v>105</v>
      </c>
      <c r="O47" s="8">
        <v>2.7E-2</v>
      </c>
      <c r="Q47" s="40" t="s">
        <v>149</v>
      </c>
      <c r="R47" s="21">
        <v>344294.50300000003</v>
      </c>
      <c r="S47" s="21">
        <v>4639618.5930000003</v>
      </c>
      <c r="T47" s="21">
        <v>1313.4849999999999</v>
      </c>
      <c r="U47" s="21">
        <v>1313.5039999999999</v>
      </c>
      <c r="V47" s="42" t="s">
        <v>105</v>
      </c>
      <c r="W47" s="8">
        <v>1.9000000000005457E-2</v>
      </c>
    </row>
    <row r="48" spans="1:23" x14ac:dyDescent="0.25">
      <c r="A48" s="40" t="s">
        <v>150</v>
      </c>
      <c r="B48" s="21">
        <v>354752.25900000002</v>
      </c>
      <c r="C48" s="21">
        <v>4637503.602</v>
      </c>
      <c r="D48" s="21">
        <v>1289.3969999999999</v>
      </c>
      <c r="E48" s="21">
        <v>1289.325</v>
      </c>
      <c r="F48" s="42" t="s">
        <v>105</v>
      </c>
      <c r="G48" s="41">
        <v>-7.1999999999999995E-2</v>
      </c>
      <c r="I48" s="40" t="s">
        <v>150</v>
      </c>
      <c r="J48" s="21">
        <v>354752.25900000002</v>
      </c>
      <c r="K48" s="21">
        <v>4637503.602</v>
      </c>
      <c r="L48" s="21">
        <v>1289.3969999999999</v>
      </c>
      <c r="M48" s="21">
        <v>1289.309</v>
      </c>
      <c r="N48" s="42" t="s">
        <v>105</v>
      </c>
      <c r="O48" s="8">
        <v>-8.7999999999999995E-2</v>
      </c>
      <c r="Q48" s="40" t="s">
        <v>150</v>
      </c>
      <c r="R48" s="21">
        <v>354752.25900000002</v>
      </c>
      <c r="S48" s="21">
        <v>4637503.602</v>
      </c>
      <c r="T48" s="21">
        <v>1289.3969999999999</v>
      </c>
      <c r="U48" s="21">
        <v>1289.3119999999999</v>
      </c>
      <c r="V48" s="42" t="s">
        <v>105</v>
      </c>
      <c r="W48" s="8">
        <v>-8.500000000003638E-2</v>
      </c>
    </row>
    <row r="49" spans="1:23" x14ac:dyDescent="0.25">
      <c r="A49" s="40" t="s">
        <v>151</v>
      </c>
      <c r="B49" s="21">
        <v>365219.61499999999</v>
      </c>
      <c r="C49" s="21">
        <v>4645661.9620000003</v>
      </c>
      <c r="D49" s="21">
        <v>1286.5530000000001</v>
      </c>
      <c r="E49" s="21">
        <v>1286.5309999999999</v>
      </c>
      <c r="F49" s="42" t="s">
        <v>105</v>
      </c>
      <c r="G49" s="41">
        <v>-2.1999999999999999E-2</v>
      </c>
      <c r="I49" s="40" t="s">
        <v>151</v>
      </c>
      <c r="J49" s="21">
        <v>365219.61499999999</v>
      </c>
      <c r="K49" s="21">
        <v>4645661.9620000003</v>
      </c>
      <c r="L49" s="21">
        <v>1286.5530000000001</v>
      </c>
      <c r="M49" s="21">
        <v>1286.52</v>
      </c>
      <c r="N49" s="42" t="s">
        <v>105</v>
      </c>
      <c r="O49" s="8">
        <v>-3.3000000000000002E-2</v>
      </c>
      <c r="Q49" s="40" t="s">
        <v>151</v>
      </c>
      <c r="R49" s="21">
        <v>365219.61499999999</v>
      </c>
      <c r="S49" s="21">
        <v>4645661.9620000003</v>
      </c>
      <c r="T49" s="21">
        <v>1286.5530000000001</v>
      </c>
      <c r="U49" s="21">
        <v>1286.521</v>
      </c>
      <c r="V49" s="42" t="s">
        <v>105</v>
      </c>
      <c r="W49" s="8">
        <v>-3.2000000000152795E-2</v>
      </c>
    </row>
    <row r="50" spans="1:23" x14ac:dyDescent="0.25">
      <c r="A50" s="40" t="s">
        <v>152</v>
      </c>
      <c r="B50" s="21">
        <v>364469.72200000001</v>
      </c>
      <c r="C50" s="21">
        <v>4649726.24</v>
      </c>
      <c r="D50" s="21">
        <v>1281.472</v>
      </c>
      <c r="E50" s="21">
        <v>1281.52</v>
      </c>
      <c r="F50" s="42" t="s">
        <v>105</v>
      </c>
      <c r="G50" s="41">
        <v>4.8000000000000001E-2</v>
      </c>
      <c r="I50" s="40" t="s">
        <v>152</v>
      </c>
      <c r="J50" s="21">
        <v>364469.72200000001</v>
      </c>
      <c r="K50" s="21">
        <v>4649726.24</v>
      </c>
      <c r="L50" s="21">
        <v>1281.472</v>
      </c>
      <c r="M50" s="21">
        <v>1281.502</v>
      </c>
      <c r="N50" s="42" t="s">
        <v>105</v>
      </c>
      <c r="O50" s="8">
        <v>0.03</v>
      </c>
      <c r="Q50" s="40" t="s">
        <v>152</v>
      </c>
      <c r="R50" s="21">
        <v>364469.72200000001</v>
      </c>
      <c r="S50" s="21">
        <v>4649726.24</v>
      </c>
      <c r="T50" s="21">
        <v>1281.472</v>
      </c>
      <c r="U50" s="21">
        <v>1281.5029999999999</v>
      </c>
      <c r="V50" s="42" t="s">
        <v>105</v>
      </c>
      <c r="W50" s="8">
        <v>3.0999999999949068E-2</v>
      </c>
    </row>
    <row r="51" spans="1:23" x14ac:dyDescent="0.25">
      <c r="A51" s="40" t="s">
        <v>153</v>
      </c>
      <c r="B51" s="21">
        <v>373675.67499999999</v>
      </c>
      <c r="C51" s="21">
        <v>4619970.4809999997</v>
      </c>
      <c r="D51" s="21">
        <v>1316.4290000000001</v>
      </c>
      <c r="E51" s="21">
        <v>1316.5509999999999</v>
      </c>
      <c r="F51" s="42" t="s">
        <v>105</v>
      </c>
      <c r="G51" s="41">
        <v>0.122</v>
      </c>
      <c r="I51" s="40" t="s">
        <v>153</v>
      </c>
      <c r="J51" s="21">
        <v>373675.67499999999</v>
      </c>
      <c r="K51" s="21">
        <v>4619970.4809999997</v>
      </c>
      <c r="L51" s="21">
        <v>1316.4290000000001</v>
      </c>
      <c r="M51" s="21">
        <v>1316.5440000000001</v>
      </c>
      <c r="N51" s="42" t="s">
        <v>105</v>
      </c>
      <c r="O51" s="8">
        <v>0.115</v>
      </c>
      <c r="Q51" s="40" t="s">
        <v>153</v>
      </c>
      <c r="R51" s="21">
        <v>373675.67499999999</v>
      </c>
      <c r="S51" s="21">
        <v>4619970.4809999997</v>
      </c>
      <c r="T51" s="21">
        <v>1316.4290000000001</v>
      </c>
      <c r="U51" s="21">
        <v>1316.521</v>
      </c>
      <c r="V51" s="42" t="s">
        <v>105</v>
      </c>
      <c r="W51" s="8">
        <v>9.1999999999870852E-2</v>
      </c>
    </row>
    <row r="52" spans="1:23" x14ac:dyDescent="0.25">
      <c r="A52" s="40" t="s">
        <v>154</v>
      </c>
      <c r="B52" s="21">
        <v>380847.97200000001</v>
      </c>
      <c r="C52" s="21">
        <v>4605384.1950000003</v>
      </c>
      <c r="D52" s="21">
        <v>1256.241</v>
      </c>
      <c r="E52" s="21">
        <v>1256.2470000000001</v>
      </c>
      <c r="F52" s="42" t="s">
        <v>105</v>
      </c>
      <c r="G52" s="41">
        <v>6.0000000000000001E-3</v>
      </c>
      <c r="I52" s="40" t="s">
        <v>154</v>
      </c>
      <c r="J52" s="21">
        <v>380847.97200000001</v>
      </c>
      <c r="K52" s="21">
        <v>4605384.1950000003</v>
      </c>
      <c r="L52" s="21">
        <v>1256.241</v>
      </c>
      <c r="M52" s="21">
        <v>1256.2170000000001</v>
      </c>
      <c r="N52" s="42" t="s">
        <v>105</v>
      </c>
      <c r="O52" s="8">
        <v>-2.4E-2</v>
      </c>
      <c r="Q52" s="40" t="s">
        <v>154</v>
      </c>
      <c r="R52" s="21">
        <v>380847.97200000001</v>
      </c>
      <c r="S52" s="21">
        <v>4605384.1950000003</v>
      </c>
      <c r="T52" s="21">
        <v>1256.241</v>
      </c>
      <c r="U52" s="21">
        <v>1256.2190000000001</v>
      </c>
      <c r="V52" s="42" t="s">
        <v>105</v>
      </c>
      <c r="W52" s="8">
        <v>-2.1999999999934516E-2</v>
      </c>
    </row>
    <row r="53" spans="1:23" x14ac:dyDescent="0.25">
      <c r="A53" s="40" t="s">
        <v>155</v>
      </c>
      <c r="B53" s="21">
        <v>398296.63299999997</v>
      </c>
      <c r="C53" s="21">
        <v>4589432.9419999998</v>
      </c>
      <c r="D53" s="21">
        <v>1256.3889999999999</v>
      </c>
      <c r="E53" s="21">
        <v>1256.4159999999999</v>
      </c>
      <c r="F53" s="42" t="s">
        <v>105</v>
      </c>
      <c r="G53" s="41">
        <v>2.7E-2</v>
      </c>
      <c r="I53" s="40" t="s">
        <v>155</v>
      </c>
      <c r="J53" s="21">
        <v>398296.63299999997</v>
      </c>
      <c r="K53" s="21">
        <v>4589432.9419999998</v>
      </c>
      <c r="L53" s="21">
        <v>1256.3889999999999</v>
      </c>
      <c r="M53" s="21">
        <v>1256.4159999999999</v>
      </c>
      <c r="N53" s="42" t="s">
        <v>105</v>
      </c>
      <c r="O53" s="8">
        <v>2.7E-2</v>
      </c>
      <c r="Q53" s="40" t="s">
        <v>155</v>
      </c>
      <c r="R53" s="21">
        <v>398296.63299999997</v>
      </c>
      <c r="S53" s="21">
        <v>4589432.9419999998</v>
      </c>
      <c r="T53" s="21">
        <v>1256.3889999999999</v>
      </c>
      <c r="U53" s="21">
        <v>1256.4179999999999</v>
      </c>
      <c r="V53" s="42" t="s">
        <v>105</v>
      </c>
      <c r="W53" s="8">
        <v>2.8999999999996362E-2</v>
      </c>
    </row>
    <row r="54" spans="1:23" x14ac:dyDescent="0.25">
      <c r="A54" s="6" t="s">
        <v>156</v>
      </c>
      <c r="B54" s="20">
        <v>386724.011</v>
      </c>
      <c r="C54" s="20">
        <v>4591629.9670000002</v>
      </c>
      <c r="D54" s="20">
        <v>1256.9970000000001</v>
      </c>
      <c r="E54" s="20">
        <v>1256.9549999999999</v>
      </c>
      <c r="F54" s="19" t="s">
        <v>105</v>
      </c>
      <c r="G54" s="18">
        <v>-4.2000000000000003E-2</v>
      </c>
      <c r="I54" s="43" t="s">
        <v>156</v>
      </c>
      <c r="J54" s="44">
        <v>386724.011</v>
      </c>
      <c r="K54" s="44">
        <v>4591629.9670000002</v>
      </c>
      <c r="L54" s="44">
        <v>1256.9970000000001</v>
      </c>
      <c r="M54" s="44">
        <v>1256.9549999999999</v>
      </c>
      <c r="N54" s="45" t="s">
        <v>105</v>
      </c>
      <c r="O54" s="44">
        <v>-4.2000000000000003E-2</v>
      </c>
      <c r="Q54" s="6" t="s">
        <v>156</v>
      </c>
      <c r="R54" s="20">
        <v>386724.011</v>
      </c>
      <c r="S54" s="20">
        <v>4591629.9670000002</v>
      </c>
      <c r="T54" s="20">
        <v>1256.9970000000001</v>
      </c>
      <c r="U54" s="20">
        <v>1256.951</v>
      </c>
      <c r="V54" s="19" t="s">
        <v>105</v>
      </c>
      <c r="W54" s="20">
        <v>-4.6000000000049113E-2</v>
      </c>
    </row>
    <row r="55" spans="1:23" x14ac:dyDescent="0.25">
      <c r="A55" s="6" t="s">
        <v>157</v>
      </c>
      <c r="B55" s="20">
        <v>363200.288</v>
      </c>
      <c r="C55" s="20">
        <v>4591765.9119999995</v>
      </c>
      <c r="D55" s="20">
        <v>1240.875</v>
      </c>
      <c r="E55" s="20">
        <v>1240.8130000000001</v>
      </c>
      <c r="F55" s="19" t="s">
        <v>105</v>
      </c>
      <c r="G55" s="18">
        <v>-6.2E-2</v>
      </c>
      <c r="I55" s="6" t="s">
        <v>157</v>
      </c>
      <c r="J55" s="20">
        <v>363200.288</v>
      </c>
      <c r="K55" s="20">
        <v>4591765.9119999995</v>
      </c>
      <c r="L55" s="20">
        <v>1240.875</v>
      </c>
      <c r="M55" s="20">
        <v>1240.806</v>
      </c>
      <c r="N55" s="19" t="s">
        <v>105</v>
      </c>
      <c r="O55" s="20">
        <v>-6.9000000000000006E-2</v>
      </c>
      <c r="Q55" s="6" t="s">
        <v>157</v>
      </c>
      <c r="R55" s="20">
        <v>363200.288</v>
      </c>
      <c r="S55" s="20">
        <v>4591765.9119999995</v>
      </c>
      <c r="T55" s="20">
        <v>1240.875</v>
      </c>
      <c r="U55" s="20">
        <v>1240.799</v>
      </c>
      <c r="V55" s="19" t="s">
        <v>105</v>
      </c>
      <c r="W55" s="20">
        <v>-7.6000000000021828E-2</v>
      </c>
    </row>
    <row r="56" spans="1:23" x14ac:dyDescent="0.25">
      <c r="A56" s="6" t="s">
        <v>158</v>
      </c>
      <c r="B56" s="20">
        <v>355936.25400000002</v>
      </c>
      <c r="C56" s="20">
        <v>4597324.6569999997</v>
      </c>
      <c r="D56" s="20">
        <v>1296.174</v>
      </c>
      <c r="E56" s="20">
        <v>1296.2049999999999</v>
      </c>
      <c r="F56" s="19" t="s">
        <v>105</v>
      </c>
      <c r="G56" s="18">
        <v>3.1E-2</v>
      </c>
      <c r="I56" s="6" t="s">
        <v>158</v>
      </c>
      <c r="J56" s="20">
        <v>355936.25400000002</v>
      </c>
      <c r="K56" s="20">
        <v>4597324.6569999997</v>
      </c>
      <c r="L56" s="20">
        <v>1296.174</v>
      </c>
      <c r="M56" s="20">
        <v>1296.1669999999999</v>
      </c>
      <c r="N56" s="19" t="s">
        <v>105</v>
      </c>
      <c r="O56" s="20">
        <v>-7.0000000000000001E-3</v>
      </c>
      <c r="Q56" s="6" t="s">
        <v>158</v>
      </c>
      <c r="R56" s="20">
        <v>355936.25400000002</v>
      </c>
      <c r="S56" s="20">
        <v>4597324.6569999997</v>
      </c>
      <c r="T56" s="20">
        <v>1296.174</v>
      </c>
      <c r="U56" s="20">
        <v>1296.1679999999999</v>
      </c>
      <c r="V56" s="19" t="s">
        <v>105</v>
      </c>
      <c r="W56" s="20">
        <v>-6.0000000000854925E-3</v>
      </c>
    </row>
    <row r="57" spans="1:23" x14ac:dyDescent="0.25">
      <c r="A57" s="6" t="s">
        <v>159</v>
      </c>
      <c r="B57" s="20">
        <v>352128.26299999998</v>
      </c>
      <c r="C57" s="20">
        <v>4595656.773</v>
      </c>
      <c r="D57" s="20">
        <v>1258.0920000000001</v>
      </c>
      <c r="E57" s="20">
        <v>1257.971</v>
      </c>
      <c r="F57" s="19" t="s">
        <v>105</v>
      </c>
      <c r="G57" s="18">
        <v>-0.121</v>
      </c>
      <c r="I57" s="6" t="s">
        <v>159</v>
      </c>
      <c r="J57" s="20">
        <v>352128.26299999998</v>
      </c>
      <c r="K57" s="20">
        <v>4595656.773</v>
      </c>
      <c r="L57" s="20">
        <v>1258.0920000000001</v>
      </c>
      <c r="M57" s="20">
        <v>1257.96</v>
      </c>
      <c r="N57" s="19" t="s">
        <v>105</v>
      </c>
      <c r="O57" s="20">
        <v>-0.13200000000000001</v>
      </c>
      <c r="Q57" s="6" t="s">
        <v>159</v>
      </c>
      <c r="R57" s="20">
        <v>352128.26299999998</v>
      </c>
      <c r="S57" s="20">
        <v>4595656.773</v>
      </c>
      <c r="T57" s="20">
        <v>1258.0920000000001</v>
      </c>
      <c r="U57" s="20">
        <v>1257.962</v>
      </c>
      <c r="V57" s="19" t="s">
        <v>105</v>
      </c>
      <c r="W57" s="20">
        <v>-0.13000000000010914</v>
      </c>
    </row>
    <row r="58" spans="1:23" x14ac:dyDescent="0.25">
      <c r="A58" s="6" t="s">
        <v>160</v>
      </c>
      <c r="B58" s="20">
        <v>347358.783</v>
      </c>
      <c r="C58" s="20">
        <v>4601704.5259999996</v>
      </c>
      <c r="D58" s="20">
        <v>1584.328</v>
      </c>
      <c r="E58" s="20">
        <v>1584.337</v>
      </c>
      <c r="F58" s="19" t="s">
        <v>105</v>
      </c>
      <c r="G58" s="18">
        <v>8.9999999999999993E-3</v>
      </c>
      <c r="I58" s="6" t="s">
        <v>160</v>
      </c>
      <c r="J58" s="20">
        <v>347358.783</v>
      </c>
      <c r="K58" s="20">
        <v>4601704.5259999996</v>
      </c>
      <c r="L58" s="20">
        <v>1584.328</v>
      </c>
      <c r="M58" s="20">
        <v>1584.3240000000001</v>
      </c>
      <c r="N58" s="19" t="s">
        <v>105</v>
      </c>
      <c r="O58" s="20">
        <v>-4.0000000000000001E-3</v>
      </c>
      <c r="Q58" s="6" t="s">
        <v>160</v>
      </c>
      <c r="R58" s="20">
        <v>347358.783</v>
      </c>
      <c r="S58" s="20">
        <v>4601704.5259999996</v>
      </c>
      <c r="T58" s="20">
        <v>1584.328</v>
      </c>
      <c r="U58" s="20">
        <v>1584.3140000000001</v>
      </c>
      <c r="V58" s="19" t="s">
        <v>105</v>
      </c>
      <c r="W58" s="20">
        <v>-1.3999999999896318E-2</v>
      </c>
    </row>
    <row r="59" spans="1:23" x14ac:dyDescent="0.25">
      <c r="A59" s="6" t="s">
        <v>161</v>
      </c>
      <c r="B59" s="20">
        <v>344414.51</v>
      </c>
      <c r="C59" s="20">
        <v>4608707.9850000003</v>
      </c>
      <c r="D59" s="20">
        <v>1461.0920000000001</v>
      </c>
      <c r="E59" s="20">
        <v>1461.1869999999999</v>
      </c>
      <c r="F59" s="19" t="s">
        <v>105</v>
      </c>
      <c r="G59" s="18">
        <v>9.5000000000000001E-2</v>
      </c>
      <c r="I59" s="6" t="s">
        <v>161</v>
      </c>
      <c r="J59" s="20">
        <v>344414.51</v>
      </c>
      <c r="K59" s="20">
        <v>4608707.9850000003</v>
      </c>
      <c r="L59" s="20">
        <v>1461.0920000000001</v>
      </c>
      <c r="M59" s="20">
        <v>1461.1869999999999</v>
      </c>
      <c r="N59" s="19" t="s">
        <v>105</v>
      </c>
      <c r="O59" s="20">
        <v>9.5000000000000001E-2</v>
      </c>
      <c r="Q59" s="6" t="s">
        <v>161</v>
      </c>
      <c r="R59" s="20">
        <v>344414.51</v>
      </c>
      <c r="S59" s="20">
        <v>4608707.9850000003</v>
      </c>
      <c r="T59" s="20">
        <v>1461.0920000000001</v>
      </c>
      <c r="U59" s="20">
        <v>1461.194</v>
      </c>
      <c r="V59" s="19" t="s">
        <v>105</v>
      </c>
      <c r="W59" s="20">
        <v>0.10199999999986176</v>
      </c>
    </row>
    <row r="60" spans="1:23" x14ac:dyDescent="0.25">
      <c r="A60" s="6" t="s">
        <v>162</v>
      </c>
      <c r="B60" s="20">
        <v>336589.929</v>
      </c>
      <c r="C60" s="20">
        <v>4606545.2829999998</v>
      </c>
      <c r="D60" s="20">
        <v>1891.309</v>
      </c>
      <c r="E60" s="20">
        <v>1891.3240000000001</v>
      </c>
      <c r="F60" s="19" t="s">
        <v>105</v>
      </c>
      <c r="G60" s="18">
        <v>1.4999999999999999E-2</v>
      </c>
      <c r="I60" s="6" t="s">
        <v>162</v>
      </c>
      <c r="J60" s="20">
        <v>336589.929</v>
      </c>
      <c r="K60" s="20">
        <v>4606545.2829999998</v>
      </c>
      <c r="L60" s="20">
        <v>1891.309</v>
      </c>
      <c r="M60" s="20">
        <v>1891.2940000000001</v>
      </c>
      <c r="N60" s="19" t="s">
        <v>105</v>
      </c>
      <c r="O60" s="20">
        <v>-1.4999999999999999E-2</v>
      </c>
      <c r="Q60" s="6" t="s">
        <v>162</v>
      </c>
      <c r="R60" s="20">
        <v>336589.929</v>
      </c>
      <c r="S60" s="20">
        <v>4606545.2829999998</v>
      </c>
      <c r="T60" s="20">
        <v>1891.309</v>
      </c>
      <c r="U60" s="20">
        <v>1891.2940000000001</v>
      </c>
      <c r="V60" s="19" t="s">
        <v>105</v>
      </c>
      <c r="W60" s="20">
        <v>-1.4999999999872671E-2</v>
      </c>
    </row>
    <row r="61" spans="1:23" x14ac:dyDescent="0.25">
      <c r="A61" s="6" t="s">
        <v>163</v>
      </c>
      <c r="B61" s="20">
        <v>328818.674</v>
      </c>
      <c r="C61" s="20">
        <v>4601385.87</v>
      </c>
      <c r="D61" s="20">
        <v>1798.08</v>
      </c>
      <c r="E61" s="20">
        <v>1797.9169999999999</v>
      </c>
      <c r="F61" s="19" t="s">
        <v>105</v>
      </c>
      <c r="G61" s="18">
        <v>-0.16300000000000001</v>
      </c>
      <c r="I61" s="6" t="s">
        <v>163</v>
      </c>
      <c r="J61" s="20">
        <v>328818.674</v>
      </c>
      <c r="K61" s="20">
        <v>4601385.87</v>
      </c>
      <c r="L61" s="20">
        <v>1798.08</v>
      </c>
      <c r="M61" s="20">
        <v>1797.9169999999999</v>
      </c>
      <c r="N61" s="19" t="s">
        <v>105</v>
      </c>
      <c r="O61" s="20">
        <v>-0.16300000000000001</v>
      </c>
      <c r="Q61" s="6" t="s">
        <v>163</v>
      </c>
      <c r="R61" s="20">
        <v>328818.674</v>
      </c>
      <c r="S61" s="20">
        <v>4601385.87</v>
      </c>
      <c r="T61" s="20">
        <v>1798.08</v>
      </c>
      <c r="U61" s="20">
        <v>1797.91</v>
      </c>
      <c r="V61" s="19" t="s">
        <v>105</v>
      </c>
      <c r="W61" s="20">
        <v>-0.16999999999984539</v>
      </c>
    </row>
    <row r="62" spans="1:23" x14ac:dyDescent="0.25">
      <c r="A62" s="6" t="s">
        <v>164</v>
      </c>
      <c r="B62" s="20">
        <v>325106.53100000002</v>
      </c>
      <c r="C62" s="20">
        <v>4604604.8449999997</v>
      </c>
      <c r="D62" s="20">
        <v>1781.951</v>
      </c>
      <c r="E62" s="20">
        <v>1781.92</v>
      </c>
      <c r="F62" s="19" t="s">
        <v>105</v>
      </c>
      <c r="G62" s="18">
        <v>-3.1E-2</v>
      </c>
      <c r="I62" s="6" t="s">
        <v>164</v>
      </c>
      <c r="J62" s="20">
        <v>325106.53100000002</v>
      </c>
      <c r="K62" s="20">
        <v>4604604.8449999997</v>
      </c>
      <c r="L62" s="20">
        <v>1781.951</v>
      </c>
      <c r="M62" s="20">
        <v>1781.92</v>
      </c>
      <c r="N62" s="19" t="s">
        <v>105</v>
      </c>
      <c r="O62" s="20">
        <v>-3.1E-2</v>
      </c>
      <c r="Q62" s="6" t="s">
        <v>164</v>
      </c>
      <c r="R62" s="20">
        <v>325106.53100000002</v>
      </c>
      <c r="S62" s="20">
        <v>4604604.8449999997</v>
      </c>
      <c r="T62" s="20">
        <v>1781.951</v>
      </c>
      <c r="U62" s="20">
        <v>1781.9079999999999</v>
      </c>
      <c r="V62" s="19" t="s">
        <v>105</v>
      </c>
      <c r="W62" s="20">
        <v>-4.3000000000120053E-2</v>
      </c>
    </row>
    <row r="63" spans="1:23" x14ac:dyDescent="0.25">
      <c r="A63" s="43" t="s">
        <v>165</v>
      </c>
      <c r="B63" s="44">
        <v>319119.48800000001</v>
      </c>
      <c r="C63" s="44">
        <v>4609180.6430000002</v>
      </c>
      <c r="D63" s="44">
        <v>1797.8630000000001</v>
      </c>
      <c r="E63" s="44">
        <v>1797.8869999999999</v>
      </c>
      <c r="F63" s="45" t="s">
        <v>105</v>
      </c>
      <c r="G63" s="46">
        <v>2.4E-2</v>
      </c>
      <c r="I63" s="43" t="s">
        <v>165</v>
      </c>
      <c r="J63" s="44">
        <v>319119.48800000001</v>
      </c>
      <c r="K63" s="44">
        <v>4609180.6430000002</v>
      </c>
      <c r="L63" s="44">
        <v>1797.8630000000001</v>
      </c>
      <c r="M63" s="44">
        <v>1797.8789999999999</v>
      </c>
      <c r="N63" s="45" t="s">
        <v>105</v>
      </c>
      <c r="O63" s="44">
        <v>1.6E-2</v>
      </c>
      <c r="Q63" s="43" t="s">
        <v>165</v>
      </c>
      <c r="R63" s="44">
        <v>319119.48800000001</v>
      </c>
      <c r="S63" s="44">
        <v>4609180.6430000002</v>
      </c>
      <c r="T63" s="44">
        <v>1797.8630000000001</v>
      </c>
      <c r="U63" s="44">
        <v>1797.875</v>
      </c>
      <c r="V63" s="45" t="s">
        <v>105</v>
      </c>
      <c r="W63" s="44">
        <v>1.1999999999943611E-2</v>
      </c>
    </row>
    <row r="64" spans="1:23" x14ac:dyDescent="0.25">
      <c r="A64" s="6" t="s">
        <v>166</v>
      </c>
      <c r="B64" s="20">
        <v>397792.69</v>
      </c>
      <c r="C64" s="20">
        <v>4617384.0029999996</v>
      </c>
      <c r="D64" s="20">
        <v>1287.808</v>
      </c>
      <c r="E64" s="20">
        <v>1287.8779999999999</v>
      </c>
      <c r="F64" s="19" t="s">
        <v>105</v>
      </c>
      <c r="G64" s="18">
        <v>7.0000000000000007E-2</v>
      </c>
      <c r="I64" s="6" t="s">
        <v>166</v>
      </c>
      <c r="J64" s="20">
        <v>397792.69</v>
      </c>
      <c r="K64" s="20">
        <v>4617384.0029999996</v>
      </c>
      <c r="L64" s="20">
        <v>1287.808</v>
      </c>
      <c r="M64" s="20">
        <v>1287.8779999999999</v>
      </c>
      <c r="N64" s="19" t="s">
        <v>105</v>
      </c>
      <c r="O64" s="20">
        <v>7.0000000000000007E-2</v>
      </c>
      <c r="Q64" s="6" t="s">
        <v>166</v>
      </c>
      <c r="R64" s="20">
        <v>397792.69</v>
      </c>
      <c r="S64" s="20">
        <v>4617384.0029999996</v>
      </c>
      <c r="T64" s="20">
        <v>1287.808</v>
      </c>
      <c r="U64" s="20">
        <v>1287.8679999999999</v>
      </c>
      <c r="V64" s="19" t="s">
        <v>105</v>
      </c>
      <c r="W64" s="20">
        <v>5.999999999994543E-2</v>
      </c>
    </row>
    <row r="65" spans="1:23" x14ac:dyDescent="0.25">
      <c r="A65" s="6" t="s">
        <v>167</v>
      </c>
      <c r="B65" s="20">
        <v>389207.11499999999</v>
      </c>
      <c r="C65" s="20">
        <v>4610596.0389999999</v>
      </c>
      <c r="D65" s="20">
        <v>1486.904</v>
      </c>
      <c r="E65" s="20">
        <v>1486.8219999999999</v>
      </c>
      <c r="F65" s="19" t="s">
        <v>105</v>
      </c>
      <c r="G65" s="18">
        <v>-8.2000000000000003E-2</v>
      </c>
      <c r="I65" s="6" t="s">
        <v>167</v>
      </c>
      <c r="J65" s="20">
        <v>389207.11499999999</v>
      </c>
      <c r="K65" s="20">
        <v>4610596.0389999999</v>
      </c>
      <c r="L65" s="20">
        <v>1486.904</v>
      </c>
      <c r="M65" s="20">
        <v>1486.8219999999999</v>
      </c>
      <c r="N65" s="19" t="s">
        <v>105</v>
      </c>
      <c r="O65" s="20">
        <v>-8.2000000000000003E-2</v>
      </c>
      <c r="Q65" s="6" t="s">
        <v>167</v>
      </c>
      <c r="R65" s="20">
        <v>389207.11499999999</v>
      </c>
      <c r="S65" s="20">
        <v>4610596.0389999999</v>
      </c>
      <c r="T65" s="20">
        <v>1486.904</v>
      </c>
      <c r="U65" s="20">
        <v>1486.8230000000001</v>
      </c>
      <c r="V65" s="19" t="s">
        <v>105</v>
      </c>
      <c r="W65" s="20">
        <v>-8.0999999999903594E-2</v>
      </c>
    </row>
    <row r="66" spans="1:23" x14ac:dyDescent="0.25">
      <c r="A66" s="6" t="s">
        <v>168</v>
      </c>
      <c r="B66" s="20">
        <v>401810.587</v>
      </c>
      <c r="C66" s="20">
        <v>4627254.318</v>
      </c>
      <c r="D66" s="20">
        <v>1296.0050000000001</v>
      </c>
      <c r="E66" s="20">
        <v>1296.213</v>
      </c>
      <c r="F66" s="19" t="s">
        <v>105</v>
      </c>
      <c r="G66" s="18">
        <v>0.20799999999999999</v>
      </c>
      <c r="I66" s="6" t="s">
        <v>168</v>
      </c>
      <c r="J66" s="20">
        <v>401810.587</v>
      </c>
      <c r="K66" s="20">
        <v>4627254.318</v>
      </c>
      <c r="L66" s="20">
        <v>1296.0050000000001</v>
      </c>
      <c r="M66" s="20">
        <v>1296.17</v>
      </c>
      <c r="N66" s="19" t="s">
        <v>105</v>
      </c>
      <c r="O66" s="20">
        <v>0.16500000000000001</v>
      </c>
      <c r="Q66" s="6" t="s">
        <v>168</v>
      </c>
      <c r="R66" s="20">
        <v>401810.587</v>
      </c>
      <c r="S66" s="20">
        <v>4627254.318</v>
      </c>
      <c r="T66" s="20">
        <v>1296.0050000000001</v>
      </c>
      <c r="U66" s="20">
        <v>1296.1610000000001</v>
      </c>
      <c r="V66" s="19" t="s">
        <v>105</v>
      </c>
      <c r="W66" s="20">
        <v>0.15599999999994907</v>
      </c>
    </row>
    <row r="67" spans="1:23" x14ac:dyDescent="0.25">
      <c r="A67" s="6" t="s">
        <v>169</v>
      </c>
      <c r="B67" s="20">
        <v>396332.266</v>
      </c>
      <c r="C67" s="20">
        <v>4637360.1260000002</v>
      </c>
      <c r="D67" s="20">
        <v>1358.723</v>
      </c>
      <c r="E67" s="20">
        <v>1358.8489999999999</v>
      </c>
      <c r="F67" s="19" t="s">
        <v>105</v>
      </c>
      <c r="G67" s="18">
        <v>0.126</v>
      </c>
      <c r="I67" s="6" t="s">
        <v>169</v>
      </c>
      <c r="J67" s="20">
        <v>396332.266</v>
      </c>
      <c r="K67" s="20">
        <v>4637360.1260000002</v>
      </c>
      <c r="L67" s="20">
        <v>1358.723</v>
      </c>
      <c r="M67" s="20">
        <v>1358.8489999999999</v>
      </c>
      <c r="N67" s="19" t="s">
        <v>105</v>
      </c>
      <c r="O67" s="20">
        <v>0.126</v>
      </c>
      <c r="Q67" s="6" t="s">
        <v>169</v>
      </c>
      <c r="R67" s="20">
        <v>396332.266</v>
      </c>
      <c r="S67" s="20">
        <v>4637360.1260000002</v>
      </c>
      <c r="T67" s="20">
        <v>1358.723</v>
      </c>
      <c r="U67" s="20">
        <v>1358.8440000000001</v>
      </c>
      <c r="V67" s="19" t="s">
        <v>105</v>
      </c>
      <c r="W67" s="20">
        <v>0.12100000000009459</v>
      </c>
    </row>
    <row r="68" spans="1:23" x14ac:dyDescent="0.25">
      <c r="A68" s="43" t="s">
        <v>170</v>
      </c>
      <c r="B68" s="44">
        <v>394179.66399999999</v>
      </c>
      <c r="C68" s="44">
        <v>4632777.858</v>
      </c>
      <c r="D68" s="44">
        <v>1326.6220000000001</v>
      </c>
      <c r="E68" s="44">
        <v>1326.672</v>
      </c>
      <c r="F68" s="45" t="s">
        <v>105</v>
      </c>
      <c r="G68" s="46">
        <v>0.05</v>
      </c>
      <c r="I68" s="43" t="s">
        <v>170</v>
      </c>
      <c r="J68" s="44">
        <v>394179.66399999999</v>
      </c>
      <c r="K68" s="44">
        <v>4632777.858</v>
      </c>
      <c r="L68" s="44">
        <v>1326.6220000000001</v>
      </c>
      <c r="M68" s="44">
        <v>1326.672</v>
      </c>
      <c r="N68" s="45" t="s">
        <v>105</v>
      </c>
      <c r="O68" s="44">
        <v>0.05</v>
      </c>
      <c r="Q68" s="43" t="s">
        <v>170</v>
      </c>
      <c r="R68" s="44">
        <v>394179.66399999999</v>
      </c>
      <c r="S68" s="44">
        <v>4632777.858</v>
      </c>
      <c r="T68" s="44">
        <v>1326.6220000000001</v>
      </c>
      <c r="U68" s="44">
        <v>1326.664</v>
      </c>
      <c r="V68" s="45" t="s">
        <v>105</v>
      </c>
      <c r="W68" s="44">
        <v>4.1999999999916326E-2</v>
      </c>
    </row>
    <row r="69" spans="1:23" x14ac:dyDescent="0.25">
      <c r="A69" s="43" t="s">
        <v>171</v>
      </c>
      <c r="B69" s="44">
        <v>376499.73</v>
      </c>
      <c r="C69" s="44">
        <v>4642507.29</v>
      </c>
      <c r="D69" s="44">
        <v>1550.19</v>
      </c>
      <c r="E69" s="44">
        <v>1550.191</v>
      </c>
      <c r="F69" s="45" t="s">
        <v>105</v>
      </c>
      <c r="G69" s="46">
        <v>1E-3</v>
      </c>
      <c r="I69" s="6" t="s">
        <v>171</v>
      </c>
      <c r="J69" s="20">
        <v>376499.73</v>
      </c>
      <c r="K69" s="20">
        <v>4642507.29</v>
      </c>
      <c r="L69" s="20">
        <v>1550.19</v>
      </c>
      <c r="M69" s="20">
        <v>1550.1759999999999</v>
      </c>
      <c r="N69" s="19" t="s">
        <v>105</v>
      </c>
      <c r="O69" s="20">
        <v>-1.4E-2</v>
      </c>
      <c r="Q69" s="6" t="s">
        <v>171</v>
      </c>
      <c r="R69" s="20">
        <v>376499.73</v>
      </c>
      <c r="S69" s="20">
        <v>4642507.29</v>
      </c>
      <c r="T69" s="20">
        <v>1550.19</v>
      </c>
      <c r="U69" s="20">
        <v>1550.175</v>
      </c>
      <c r="V69" s="19" t="s">
        <v>105</v>
      </c>
      <c r="W69" s="20">
        <v>-1.5000000000100044E-2</v>
      </c>
    </row>
    <row r="70" spans="1:23" x14ac:dyDescent="0.25">
      <c r="A70" s="6" t="s">
        <v>172</v>
      </c>
      <c r="B70" s="20">
        <v>369027.02100000001</v>
      </c>
      <c r="C70" s="20">
        <v>4634865.4919999996</v>
      </c>
      <c r="D70" s="20">
        <v>1424.2260000000001</v>
      </c>
      <c r="E70" s="20">
        <v>1424.242</v>
      </c>
      <c r="F70" s="19" t="s">
        <v>105</v>
      </c>
      <c r="G70" s="18">
        <v>1.6E-2</v>
      </c>
      <c r="I70" s="6" t="s">
        <v>172</v>
      </c>
      <c r="J70" s="20">
        <v>369027.02100000001</v>
      </c>
      <c r="K70" s="20">
        <v>4634865.4919999996</v>
      </c>
      <c r="L70" s="20">
        <v>1424.2260000000001</v>
      </c>
      <c r="M70" s="20">
        <v>1424.242</v>
      </c>
      <c r="N70" s="19" t="s">
        <v>105</v>
      </c>
      <c r="O70" s="20">
        <v>1.6E-2</v>
      </c>
      <c r="Q70" s="6" t="s">
        <v>172</v>
      </c>
      <c r="R70" s="20">
        <v>369027.02100000001</v>
      </c>
      <c r="S70" s="20">
        <v>4634865.4919999996</v>
      </c>
      <c r="T70" s="20">
        <v>1424.2260000000001</v>
      </c>
      <c r="U70" s="20">
        <v>1424.2429999999999</v>
      </c>
      <c r="V70" s="19" t="s">
        <v>105</v>
      </c>
      <c r="W70" s="20">
        <v>1.6999999999825377E-2</v>
      </c>
    </row>
    <row r="71" spans="1:23" x14ac:dyDescent="0.25">
      <c r="A71" s="6" t="s">
        <v>173</v>
      </c>
      <c r="B71" s="20">
        <v>352170.69</v>
      </c>
      <c r="C71" s="20">
        <v>4633172.1679999996</v>
      </c>
      <c r="D71" s="20">
        <v>1296.3599999999999</v>
      </c>
      <c r="E71" s="20">
        <v>1296.1949999999999</v>
      </c>
      <c r="F71" s="19" t="s">
        <v>105</v>
      </c>
      <c r="G71" s="18">
        <v>-0.16500000000000001</v>
      </c>
      <c r="I71" s="6" t="s">
        <v>173</v>
      </c>
      <c r="J71" s="20">
        <v>352170.69</v>
      </c>
      <c r="K71" s="20">
        <v>4633172.1679999996</v>
      </c>
      <c r="L71" s="20">
        <v>1296.3599999999999</v>
      </c>
      <c r="M71" s="20">
        <v>1296.184</v>
      </c>
      <c r="N71" s="19" t="s">
        <v>105</v>
      </c>
      <c r="O71" s="20">
        <v>-0.17599999999999999</v>
      </c>
      <c r="Q71" s="6" t="s">
        <v>173</v>
      </c>
      <c r="R71" s="20">
        <v>352170.69</v>
      </c>
      <c r="S71" s="20">
        <v>4633172.1679999996</v>
      </c>
      <c r="T71" s="20">
        <v>1296.3599999999999</v>
      </c>
      <c r="U71" s="20">
        <v>1296.183</v>
      </c>
      <c r="V71" s="19" t="s">
        <v>105</v>
      </c>
      <c r="W71" s="20">
        <v>-0.17699999999990723</v>
      </c>
    </row>
    <row r="72" spans="1:23" x14ac:dyDescent="0.25">
      <c r="A72" s="6" t="s">
        <v>174</v>
      </c>
      <c r="B72" s="20">
        <v>349006.7</v>
      </c>
      <c r="C72" s="20">
        <v>4628414.7189999996</v>
      </c>
      <c r="D72" s="20">
        <v>1314.4280000000001</v>
      </c>
      <c r="E72" s="20">
        <v>1314.29</v>
      </c>
      <c r="F72" s="19" t="s">
        <v>105</v>
      </c>
      <c r="G72" s="18">
        <v>-0.13800000000000001</v>
      </c>
      <c r="I72" s="6" t="s">
        <v>174</v>
      </c>
      <c r="J72" s="20">
        <v>349006.7</v>
      </c>
      <c r="K72" s="20">
        <v>4628414.7189999996</v>
      </c>
      <c r="L72" s="20">
        <v>1314.4280000000001</v>
      </c>
      <c r="M72" s="20">
        <v>1314.287</v>
      </c>
      <c r="N72" s="19" t="s">
        <v>105</v>
      </c>
      <c r="O72" s="20">
        <v>-0.14099999999999999</v>
      </c>
      <c r="Q72" s="6" t="s">
        <v>174</v>
      </c>
      <c r="R72" s="20">
        <v>349006.7</v>
      </c>
      <c r="S72" s="20">
        <v>4628414.7189999996</v>
      </c>
      <c r="T72" s="20">
        <v>1314.4280000000001</v>
      </c>
      <c r="U72" s="20">
        <v>1314.307</v>
      </c>
      <c r="V72" s="19" t="s">
        <v>105</v>
      </c>
      <c r="W72" s="20">
        <v>-0.12100000000009459</v>
      </c>
    </row>
    <row r="73" spans="1:23" x14ac:dyDescent="0.25">
      <c r="A73" s="6" t="s">
        <v>175</v>
      </c>
      <c r="B73" s="20">
        <v>347503.33500000002</v>
      </c>
      <c r="C73" s="20">
        <v>4624741.7110000001</v>
      </c>
      <c r="D73" s="20">
        <v>1360.0360000000001</v>
      </c>
      <c r="E73" s="20">
        <v>1359.9780000000001</v>
      </c>
      <c r="F73" s="19" t="s">
        <v>105</v>
      </c>
      <c r="G73" s="18">
        <v>-5.8000000000000003E-2</v>
      </c>
      <c r="I73" s="6" t="s">
        <v>175</v>
      </c>
      <c r="J73" s="20">
        <v>347503.33500000002</v>
      </c>
      <c r="K73" s="20">
        <v>4624741.7110000001</v>
      </c>
      <c r="L73" s="20">
        <v>1360.0360000000001</v>
      </c>
      <c r="M73" s="20">
        <v>1359.9659999999999</v>
      </c>
      <c r="N73" s="19" t="s">
        <v>105</v>
      </c>
      <c r="O73" s="20">
        <v>-7.0000000000000007E-2</v>
      </c>
      <c r="Q73" s="6" t="s">
        <v>175</v>
      </c>
      <c r="R73" s="20">
        <v>347503.33500000002</v>
      </c>
      <c r="S73" s="20">
        <v>4624741.7110000001</v>
      </c>
      <c r="T73" s="20">
        <v>1360.0360000000001</v>
      </c>
      <c r="U73" s="20">
        <v>1359.9680000000001</v>
      </c>
      <c r="V73" s="19" t="s">
        <v>105</v>
      </c>
      <c r="W73" s="20">
        <v>-6.7999999999983629E-2</v>
      </c>
    </row>
    <row r="74" spans="1:23" x14ac:dyDescent="0.25">
      <c r="A74" s="6" t="s">
        <v>176</v>
      </c>
      <c r="B74" s="20">
        <v>345916.52799999999</v>
      </c>
      <c r="C74" s="20">
        <v>4622851.0549999997</v>
      </c>
      <c r="D74" s="20">
        <v>1343.0619999999999</v>
      </c>
      <c r="E74" s="20">
        <v>1343.125</v>
      </c>
      <c r="F74" s="19" t="s">
        <v>105</v>
      </c>
      <c r="G74" s="18">
        <v>6.3E-2</v>
      </c>
      <c r="I74" s="6" t="s">
        <v>176</v>
      </c>
      <c r="J74" s="20">
        <v>345916.52799999999</v>
      </c>
      <c r="K74" s="20">
        <v>4622851.0549999997</v>
      </c>
      <c r="L74" s="20">
        <v>1343.0619999999999</v>
      </c>
      <c r="M74" s="20">
        <v>1343.125</v>
      </c>
      <c r="N74" s="19" t="s">
        <v>105</v>
      </c>
      <c r="O74" s="20">
        <v>6.3E-2</v>
      </c>
      <c r="Q74" s="6" t="s">
        <v>176</v>
      </c>
      <c r="R74" s="20">
        <v>345916.52799999999</v>
      </c>
      <c r="S74" s="20">
        <v>4622851.0549999997</v>
      </c>
      <c r="T74" s="20">
        <v>1343.0619999999999</v>
      </c>
      <c r="U74" s="20">
        <v>1343.1179999999999</v>
      </c>
      <c r="V74" s="19" t="s">
        <v>105</v>
      </c>
      <c r="W74" s="20">
        <v>5.6000000000040018E-2</v>
      </c>
    </row>
    <row r="75" spans="1:23" x14ac:dyDescent="0.25">
      <c r="A75" s="6" t="s">
        <v>177</v>
      </c>
      <c r="B75" s="20">
        <v>344404.54</v>
      </c>
      <c r="C75" s="20">
        <v>4620506.4280000003</v>
      </c>
      <c r="D75" s="20">
        <v>1351.779</v>
      </c>
      <c r="E75" s="20">
        <v>1351.8489999999999</v>
      </c>
      <c r="F75" s="19" t="s">
        <v>105</v>
      </c>
      <c r="G75" s="18">
        <v>7.0000000000000007E-2</v>
      </c>
      <c r="I75" s="6" t="s">
        <v>177</v>
      </c>
      <c r="J75" s="20">
        <v>344404.54</v>
      </c>
      <c r="K75" s="20">
        <v>4620506.4280000003</v>
      </c>
      <c r="L75" s="20">
        <v>1351.779</v>
      </c>
      <c r="M75" s="20">
        <v>1351.8</v>
      </c>
      <c r="N75" s="19" t="s">
        <v>105</v>
      </c>
      <c r="O75" s="20">
        <v>2.1000000000000001E-2</v>
      </c>
      <c r="Q75" s="6" t="s">
        <v>177</v>
      </c>
      <c r="R75" s="20">
        <v>344404.54</v>
      </c>
      <c r="S75" s="20">
        <v>4620506.4280000003</v>
      </c>
      <c r="T75" s="20">
        <v>1351.779</v>
      </c>
      <c r="U75" s="20">
        <v>1351.797</v>
      </c>
      <c r="V75" s="19" t="s">
        <v>105</v>
      </c>
      <c r="W75" s="20">
        <v>1.8000000000029104E-2</v>
      </c>
    </row>
    <row r="76" spans="1:23" x14ac:dyDescent="0.25">
      <c r="A76" s="6" t="s">
        <v>178</v>
      </c>
      <c r="B76" s="20">
        <v>343536.48</v>
      </c>
      <c r="C76" s="20">
        <v>4618742.8830000004</v>
      </c>
      <c r="D76" s="20">
        <v>1367.4480000000001</v>
      </c>
      <c r="E76" s="20">
        <v>1367.4369999999999</v>
      </c>
      <c r="F76" s="19" t="s">
        <v>105</v>
      </c>
      <c r="G76" s="18">
        <v>-1.0999999999999999E-2</v>
      </c>
      <c r="I76" s="6" t="s">
        <v>178</v>
      </c>
      <c r="J76" s="20">
        <v>343536.48</v>
      </c>
      <c r="K76" s="20">
        <v>4618742.8830000004</v>
      </c>
      <c r="L76" s="20">
        <v>1367.4480000000001</v>
      </c>
      <c r="M76" s="20">
        <v>1367.4369999999999</v>
      </c>
      <c r="N76" s="19" t="s">
        <v>105</v>
      </c>
      <c r="O76" s="20">
        <v>-1.0999999999999999E-2</v>
      </c>
      <c r="Q76" s="6" t="s">
        <v>178</v>
      </c>
      <c r="R76" s="20">
        <v>343536.48</v>
      </c>
      <c r="S76" s="20">
        <v>4618742.8830000004</v>
      </c>
      <c r="T76" s="20">
        <v>1367.4480000000001</v>
      </c>
      <c r="U76" s="20">
        <v>1367.4469999999999</v>
      </c>
      <c r="V76" s="19" t="s">
        <v>105</v>
      </c>
      <c r="W76" s="20">
        <v>-1.0000000002037268E-3</v>
      </c>
    </row>
    <row r="77" spans="1:23" x14ac:dyDescent="0.25">
      <c r="A77" s="6" t="s">
        <v>179</v>
      </c>
      <c r="B77" s="20">
        <v>343820.12599999999</v>
      </c>
      <c r="C77" s="20">
        <v>4615378.7970000003</v>
      </c>
      <c r="D77" s="20">
        <v>1396.537</v>
      </c>
      <c r="E77" s="20">
        <v>1396.5039999999999</v>
      </c>
      <c r="F77" s="19" t="s">
        <v>105</v>
      </c>
      <c r="G77" s="18">
        <v>-3.3000000000000002E-2</v>
      </c>
      <c r="I77" s="6" t="s">
        <v>179</v>
      </c>
      <c r="J77" s="20">
        <v>343820.12599999999</v>
      </c>
      <c r="K77" s="20">
        <v>4615378.7970000003</v>
      </c>
      <c r="L77" s="20">
        <v>1396.537</v>
      </c>
      <c r="M77" s="20">
        <v>1396.5029999999999</v>
      </c>
      <c r="N77" s="19" t="s">
        <v>105</v>
      </c>
      <c r="O77" s="20">
        <v>-3.4000000000000002E-2</v>
      </c>
      <c r="Q77" s="6" t="s">
        <v>179</v>
      </c>
      <c r="R77" s="20">
        <v>343820.12599999999</v>
      </c>
      <c r="S77" s="20">
        <v>4615378.7970000003</v>
      </c>
      <c r="T77" s="20">
        <v>1396.537</v>
      </c>
      <c r="U77" s="20">
        <v>1396.4829999999999</v>
      </c>
      <c r="V77" s="19" t="s">
        <v>105</v>
      </c>
      <c r="W77" s="20">
        <v>-5.4000000000087311E-2</v>
      </c>
    </row>
    <row r="78" spans="1:23" x14ac:dyDescent="0.25">
      <c r="A78" s="6" t="s">
        <v>180</v>
      </c>
      <c r="B78" s="20">
        <v>343619.038</v>
      </c>
      <c r="C78" s="20">
        <v>4612411.6749999998</v>
      </c>
      <c r="D78" s="20">
        <v>1409.6310000000001</v>
      </c>
      <c r="E78" s="20">
        <v>1409.605</v>
      </c>
      <c r="F78" s="19" t="s">
        <v>105</v>
      </c>
      <c r="G78" s="18">
        <v>-2.5999999999999999E-2</v>
      </c>
      <c r="I78" s="6" t="s">
        <v>180</v>
      </c>
      <c r="J78" s="20">
        <v>343619.038</v>
      </c>
      <c r="K78" s="20">
        <v>4612411.6749999998</v>
      </c>
      <c r="L78" s="20">
        <v>1409.6310000000001</v>
      </c>
      <c r="M78" s="20">
        <v>1409.5840000000001</v>
      </c>
      <c r="N78" s="19" t="s">
        <v>105</v>
      </c>
      <c r="O78" s="20">
        <v>-4.7E-2</v>
      </c>
      <c r="Q78" s="6" t="s">
        <v>180</v>
      </c>
      <c r="R78" s="20">
        <v>343619.038</v>
      </c>
      <c r="S78" s="20">
        <v>4612411.6749999998</v>
      </c>
      <c r="T78" s="20">
        <v>1409.6310000000001</v>
      </c>
      <c r="U78" s="20">
        <v>1409.5930000000001</v>
      </c>
      <c r="V78" s="19" t="s">
        <v>105</v>
      </c>
      <c r="W78" s="20">
        <v>-3.8000000000010914E-2</v>
      </c>
    </row>
    <row r="79" spans="1:23" x14ac:dyDescent="0.25">
      <c r="A79" s="6" t="s">
        <v>181</v>
      </c>
      <c r="B79" s="20">
        <v>340888.15500000003</v>
      </c>
      <c r="C79" s="20">
        <v>4613555.9239999996</v>
      </c>
      <c r="D79" s="20">
        <v>1433</v>
      </c>
      <c r="E79" s="20">
        <v>1432.9110000000001</v>
      </c>
      <c r="F79" s="19" t="s">
        <v>105</v>
      </c>
      <c r="G79" s="18">
        <v>-8.8999999999999996E-2</v>
      </c>
      <c r="I79" s="6" t="s">
        <v>181</v>
      </c>
      <c r="J79" s="20">
        <v>340888.15500000003</v>
      </c>
      <c r="K79" s="20">
        <v>4613555.9239999996</v>
      </c>
      <c r="L79" s="20">
        <v>1433</v>
      </c>
      <c r="M79" s="20">
        <v>1432.88</v>
      </c>
      <c r="N79" s="19" t="s">
        <v>105</v>
      </c>
      <c r="O79" s="20">
        <v>-0.12</v>
      </c>
      <c r="Q79" s="6" t="s">
        <v>181</v>
      </c>
      <c r="R79" s="20">
        <v>340888.15500000003</v>
      </c>
      <c r="S79" s="20">
        <v>4613555.9239999996</v>
      </c>
      <c r="T79" s="20">
        <v>1433</v>
      </c>
      <c r="U79" s="20">
        <v>1432.8869999999999</v>
      </c>
      <c r="V79" s="19" t="s">
        <v>105</v>
      </c>
      <c r="W79" s="20">
        <v>-0.11300000000005639</v>
      </c>
    </row>
    <row r="80" spans="1:23" x14ac:dyDescent="0.25">
      <c r="A80" s="6" t="s">
        <v>182</v>
      </c>
      <c r="B80" s="20">
        <v>338898.06699999998</v>
      </c>
      <c r="C80" s="20">
        <v>4610776.3909999998</v>
      </c>
      <c r="D80" s="20">
        <v>1662.9269999999999</v>
      </c>
      <c r="E80" s="20">
        <v>1662.915</v>
      </c>
      <c r="F80" s="19" t="s">
        <v>105</v>
      </c>
      <c r="G80" s="18">
        <v>-1.2E-2</v>
      </c>
      <c r="I80" s="6" t="s">
        <v>182</v>
      </c>
      <c r="J80" s="20">
        <v>338898.06699999998</v>
      </c>
      <c r="K80" s="20">
        <v>4610776.3909999998</v>
      </c>
      <c r="L80" s="20">
        <v>1662.9269999999999</v>
      </c>
      <c r="M80" s="20">
        <v>1662.915</v>
      </c>
      <c r="N80" s="19" t="s">
        <v>105</v>
      </c>
      <c r="O80" s="20">
        <v>-1.2E-2</v>
      </c>
      <c r="Q80" s="6" t="s">
        <v>182</v>
      </c>
      <c r="R80" s="20">
        <v>338898.06699999998</v>
      </c>
      <c r="S80" s="20">
        <v>4610776.3909999998</v>
      </c>
      <c r="T80" s="20">
        <v>1662.9269999999999</v>
      </c>
      <c r="U80" s="20">
        <v>1662.9079999999999</v>
      </c>
      <c r="V80" s="19" t="s">
        <v>105</v>
      </c>
      <c r="W80" s="20">
        <v>-1.9000000000005457E-2</v>
      </c>
    </row>
    <row r="81" spans="1:23" x14ac:dyDescent="0.25">
      <c r="A81" s="6" t="s">
        <v>183</v>
      </c>
      <c r="B81" s="20">
        <v>347813.47499999998</v>
      </c>
      <c r="C81" s="20">
        <v>4606383.9060000004</v>
      </c>
      <c r="D81" s="20">
        <v>1534.3510000000001</v>
      </c>
      <c r="E81" s="20">
        <v>1534.354</v>
      </c>
      <c r="F81" s="19" t="s">
        <v>105</v>
      </c>
      <c r="G81" s="18">
        <v>3.0000000000000001E-3</v>
      </c>
      <c r="I81" s="6" t="s">
        <v>183</v>
      </c>
      <c r="J81" s="20">
        <v>347813.47499999998</v>
      </c>
      <c r="K81" s="20">
        <v>4606383.9060000004</v>
      </c>
      <c r="L81" s="20">
        <v>1534.3510000000001</v>
      </c>
      <c r="M81" s="20">
        <v>1534.354</v>
      </c>
      <c r="N81" s="19" t="s">
        <v>105</v>
      </c>
      <c r="O81" s="20">
        <v>3.0000000000000001E-3</v>
      </c>
      <c r="Q81" s="6" t="s">
        <v>183</v>
      </c>
      <c r="R81" s="20">
        <v>347813.47499999998</v>
      </c>
      <c r="S81" s="20">
        <v>4606383.9060000004</v>
      </c>
      <c r="T81" s="20">
        <v>1534.3510000000001</v>
      </c>
      <c r="U81" s="20">
        <v>1534.356</v>
      </c>
      <c r="V81" s="19" t="s">
        <v>105</v>
      </c>
      <c r="W81" s="20">
        <v>4.9999999998817657E-3</v>
      </c>
    </row>
    <row r="82" spans="1:23" x14ac:dyDescent="0.25">
      <c r="A82" s="6" t="s">
        <v>184</v>
      </c>
      <c r="B82" s="20">
        <v>291891.185</v>
      </c>
      <c r="C82" s="20">
        <v>4611903.1639999999</v>
      </c>
      <c r="D82" s="20">
        <v>1819.6479999999999</v>
      </c>
      <c r="E82" s="20">
        <v>1819.636</v>
      </c>
      <c r="F82" s="19" t="s">
        <v>105</v>
      </c>
      <c r="G82" s="18">
        <v>-1.2E-2</v>
      </c>
      <c r="I82" s="6" t="s">
        <v>184</v>
      </c>
      <c r="J82" s="20">
        <v>291891.185</v>
      </c>
      <c r="K82" s="20">
        <v>4611903.1639999999</v>
      </c>
      <c r="L82" s="20">
        <v>1819.6479999999999</v>
      </c>
      <c r="M82" s="20">
        <v>1819.636</v>
      </c>
      <c r="N82" s="19" t="s">
        <v>105</v>
      </c>
      <c r="O82" s="20">
        <v>-1.2E-2</v>
      </c>
      <c r="Q82" s="6" t="s">
        <v>184</v>
      </c>
      <c r="R82" s="20">
        <v>291891.185</v>
      </c>
      <c r="S82" s="20">
        <v>4611903.1639999999</v>
      </c>
      <c r="T82" s="20">
        <v>1819.6479999999999</v>
      </c>
      <c r="U82" s="20">
        <v>1819.643</v>
      </c>
      <c r="V82" s="19" t="s">
        <v>105</v>
      </c>
      <c r="W82" s="20">
        <v>-4.9999999998817657E-3</v>
      </c>
    </row>
    <row r="83" spans="1:23" x14ac:dyDescent="0.25">
      <c r="A83" s="6" t="s">
        <v>185</v>
      </c>
      <c r="B83" s="20">
        <v>297246.32500000001</v>
      </c>
      <c r="C83" s="20">
        <v>4614899.8150000004</v>
      </c>
      <c r="D83" s="20">
        <v>1794.06</v>
      </c>
      <c r="E83" s="20">
        <v>1794.009</v>
      </c>
      <c r="F83" s="19" t="s">
        <v>105</v>
      </c>
      <c r="G83" s="18">
        <v>-5.0999999999999997E-2</v>
      </c>
      <c r="I83" s="6" t="s">
        <v>185</v>
      </c>
      <c r="J83" s="20">
        <v>297246.32500000001</v>
      </c>
      <c r="K83" s="20">
        <v>4614899.8150000004</v>
      </c>
      <c r="L83" s="20">
        <v>1794.06</v>
      </c>
      <c r="M83" s="20">
        <v>1794.009</v>
      </c>
      <c r="N83" s="19" t="s">
        <v>105</v>
      </c>
      <c r="O83" s="20">
        <v>-5.0999999999999997E-2</v>
      </c>
      <c r="Q83" s="6" t="s">
        <v>185</v>
      </c>
      <c r="R83" s="20">
        <v>297246.32500000001</v>
      </c>
      <c r="S83" s="20">
        <v>4614899.8150000004</v>
      </c>
      <c r="T83" s="20">
        <v>1794.06</v>
      </c>
      <c r="U83" s="20">
        <v>1794.011</v>
      </c>
      <c r="V83" s="19" t="s">
        <v>105</v>
      </c>
      <c r="W83" s="20">
        <v>-4.8999999999978172E-2</v>
      </c>
    </row>
    <row r="84" spans="1:23" x14ac:dyDescent="0.25">
      <c r="A84" s="6" t="s">
        <v>186</v>
      </c>
      <c r="B84" s="20">
        <v>303113.10100000002</v>
      </c>
      <c r="C84" s="20">
        <v>4626185.75</v>
      </c>
      <c r="D84" s="20">
        <v>1830.3440000000001</v>
      </c>
      <c r="E84" s="20">
        <v>1830.5139999999999</v>
      </c>
      <c r="F84" s="19" t="s">
        <v>105</v>
      </c>
      <c r="G84" s="18">
        <v>0.17</v>
      </c>
      <c r="I84" s="6" t="s">
        <v>186</v>
      </c>
      <c r="J84" s="20">
        <v>303113.10100000002</v>
      </c>
      <c r="K84" s="20">
        <v>4626185.75</v>
      </c>
      <c r="L84" s="20">
        <v>1830.3440000000001</v>
      </c>
      <c r="M84" s="20">
        <v>1830.489</v>
      </c>
      <c r="N84" s="19" t="s">
        <v>105</v>
      </c>
      <c r="O84" s="20">
        <v>0.14499999999999999</v>
      </c>
      <c r="Q84" s="6" t="s">
        <v>186</v>
      </c>
      <c r="R84" s="20">
        <v>303113.10100000002</v>
      </c>
      <c r="S84" s="20">
        <v>4626185.75</v>
      </c>
      <c r="T84" s="20">
        <v>1830.3440000000001</v>
      </c>
      <c r="U84" s="20">
        <v>1830.491</v>
      </c>
      <c r="V84" s="19" t="s">
        <v>105</v>
      </c>
      <c r="W84" s="20">
        <v>0.14699999999993452</v>
      </c>
    </row>
    <row r="85" spans="1:23" x14ac:dyDescent="0.25">
      <c r="A85" s="6" t="s">
        <v>187</v>
      </c>
      <c r="B85" s="20">
        <v>307484.679</v>
      </c>
      <c r="C85" s="20">
        <v>4628139.5690000001</v>
      </c>
      <c r="D85" s="20">
        <v>1882.7190000000001</v>
      </c>
      <c r="E85" s="20">
        <v>1882.761</v>
      </c>
      <c r="F85" s="19" t="s">
        <v>105</v>
      </c>
      <c r="G85" s="18">
        <v>4.2000000000000003E-2</v>
      </c>
      <c r="I85" s="6" t="s">
        <v>187</v>
      </c>
      <c r="J85" s="20">
        <v>307484.679</v>
      </c>
      <c r="K85" s="20">
        <v>4628139.5690000001</v>
      </c>
      <c r="L85" s="20">
        <v>1882.7190000000001</v>
      </c>
      <c r="M85" s="20">
        <v>1882.761</v>
      </c>
      <c r="N85" s="19" t="s">
        <v>105</v>
      </c>
      <c r="O85" s="20">
        <v>4.2000000000000003E-2</v>
      </c>
      <c r="Q85" s="6" t="s">
        <v>187</v>
      </c>
      <c r="R85" s="20">
        <v>307484.679</v>
      </c>
      <c r="S85" s="20">
        <v>4628139.5690000001</v>
      </c>
      <c r="T85" s="20">
        <v>1882.7190000000001</v>
      </c>
      <c r="U85" s="20">
        <v>1882.7550000000001</v>
      </c>
      <c r="V85" s="19" t="s">
        <v>105</v>
      </c>
      <c r="W85" s="20">
        <v>3.6000000000058208E-2</v>
      </c>
    </row>
    <row r="86" spans="1:23" x14ac:dyDescent="0.25">
      <c r="A86" s="6" t="s">
        <v>188</v>
      </c>
      <c r="B86" s="20">
        <v>309098.94300000003</v>
      </c>
      <c r="C86" s="20">
        <v>4634489.0779999997</v>
      </c>
      <c r="D86" s="20">
        <v>1880.95</v>
      </c>
      <c r="E86" s="20">
        <v>1880.97</v>
      </c>
      <c r="F86" s="19" t="s">
        <v>105</v>
      </c>
      <c r="G86" s="18">
        <v>0.02</v>
      </c>
      <c r="I86" s="6" t="s">
        <v>188</v>
      </c>
      <c r="J86" s="20">
        <v>309098.94300000003</v>
      </c>
      <c r="K86" s="20">
        <v>4634489.0779999997</v>
      </c>
      <c r="L86" s="20">
        <v>1880.95</v>
      </c>
      <c r="M86" s="20">
        <v>1880.97</v>
      </c>
      <c r="N86" s="19" t="s">
        <v>105</v>
      </c>
      <c r="O86" s="20">
        <v>0.02</v>
      </c>
      <c r="Q86" s="6" t="s">
        <v>188</v>
      </c>
      <c r="R86" s="20">
        <v>309098.94300000003</v>
      </c>
      <c r="S86" s="20">
        <v>4634489.0779999997</v>
      </c>
      <c r="T86" s="20">
        <v>1880.95</v>
      </c>
      <c r="U86" s="20">
        <v>1880.9659999999999</v>
      </c>
      <c r="V86" s="19" t="s">
        <v>105</v>
      </c>
      <c r="W86" s="20">
        <v>1.5999999999849024E-2</v>
      </c>
    </row>
    <row r="87" spans="1:23" x14ac:dyDescent="0.25">
      <c r="A87" s="6" t="s">
        <v>189</v>
      </c>
      <c r="B87" s="20">
        <v>310869.842</v>
      </c>
      <c r="C87" s="20">
        <v>4639608.2029999997</v>
      </c>
      <c r="D87" s="20">
        <v>1814.069</v>
      </c>
      <c r="E87" s="20">
        <v>1814.0060000000001</v>
      </c>
      <c r="F87" s="19" t="s">
        <v>105</v>
      </c>
      <c r="G87" s="18">
        <v>-6.3E-2</v>
      </c>
      <c r="I87" s="6" t="s">
        <v>189</v>
      </c>
      <c r="J87" s="20">
        <v>310869.842</v>
      </c>
      <c r="K87" s="20">
        <v>4639608.2029999997</v>
      </c>
      <c r="L87" s="20">
        <v>1814.069</v>
      </c>
      <c r="M87" s="20">
        <v>1814.0060000000001</v>
      </c>
      <c r="N87" s="19" t="s">
        <v>105</v>
      </c>
      <c r="O87" s="20">
        <v>-6.3E-2</v>
      </c>
      <c r="Q87" s="6" t="s">
        <v>189</v>
      </c>
      <c r="R87" s="20">
        <v>310869.842</v>
      </c>
      <c r="S87" s="20">
        <v>4639608.2029999997</v>
      </c>
      <c r="T87" s="20">
        <v>1814.069</v>
      </c>
      <c r="U87" s="20">
        <v>1814.01</v>
      </c>
      <c r="V87" s="19" t="s">
        <v>105</v>
      </c>
      <c r="W87" s="20">
        <v>-5.8999999999969077E-2</v>
      </c>
    </row>
    <row r="88" spans="1:23" x14ac:dyDescent="0.25">
      <c r="A88" s="6" t="s">
        <v>190</v>
      </c>
      <c r="B88" s="20">
        <v>310450.27799999999</v>
      </c>
      <c r="C88" s="20">
        <v>4644105.1859999998</v>
      </c>
      <c r="D88" s="20">
        <v>1877.742</v>
      </c>
      <c r="E88" s="20">
        <v>1877.82</v>
      </c>
      <c r="F88" s="19" t="s">
        <v>105</v>
      </c>
      <c r="G88" s="18">
        <v>7.8E-2</v>
      </c>
      <c r="I88" s="43" t="s">
        <v>190</v>
      </c>
      <c r="J88" s="44">
        <v>310450.27799999999</v>
      </c>
      <c r="K88" s="44">
        <v>4644105.1859999998</v>
      </c>
      <c r="L88" s="44">
        <v>1877.742</v>
      </c>
      <c r="M88" s="44">
        <v>1877.82</v>
      </c>
      <c r="N88" s="45" t="s">
        <v>105</v>
      </c>
      <c r="O88" s="44">
        <v>7.8E-2</v>
      </c>
      <c r="Q88" s="6" t="s">
        <v>190</v>
      </c>
      <c r="R88" s="20">
        <v>310450.27799999999</v>
      </c>
      <c r="S88" s="20">
        <v>4644105.1859999998</v>
      </c>
      <c r="T88" s="20">
        <v>1877.742</v>
      </c>
      <c r="U88" s="20">
        <v>1877.8409999999999</v>
      </c>
      <c r="V88" s="19" t="s">
        <v>105</v>
      </c>
      <c r="W88" s="20">
        <v>9.8999999999932697E-2</v>
      </c>
    </row>
    <row r="89" spans="1:23" x14ac:dyDescent="0.25">
      <c r="A89" s="6" t="s">
        <v>191</v>
      </c>
      <c r="B89" s="20">
        <v>319817.413</v>
      </c>
      <c r="C89" s="20">
        <v>4644203.4610000001</v>
      </c>
      <c r="D89" s="20">
        <v>1682.1010000000001</v>
      </c>
      <c r="E89" s="20">
        <v>1682.181</v>
      </c>
      <c r="F89" s="19" t="s">
        <v>105</v>
      </c>
      <c r="G89" s="18">
        <v>0.08</v>
      </c>
      <c r="I89" s="6" t="s">
        <v>191</v>
      </c>
      <c r="J89" s="20">
        <v>319817.413</v>
      </c>
      <c r="K89" s="20">
        <v>4644203.4610000001</v>
      </c>
      <c r="L89" s="20">
        <v>1682.1010000000001</v>
      </c>
      <c r="M89" s="20">
        <v>1682.181</v>
      </c>
      <c r="N89" s="19" t="s">
        <v>105</v>
      </c>
      <c r="O89" s="20">
        <v>0.08</v>
      </c>
      <c r="Q89" s="6" t="s">
        <v>191</v>
      </c>
      <c r="R89" s="20">
        <v>319817.413</v>
      </c>
      <c r="S89" s="20">
        <v>4644203.4610000001</v>
      </c>
      <c r="T89" s="20">
        <v>1682.1010000000001</v>
      </c>
      <c r="U89" s="20">
        <v>1682.1869999999999</v>
      </c>
      <c r="V89" s="19" t="s">
        <v>105</v>
      </c>
      <c r="W89" s="20">
        <v>8.5999999999785359E-2</v>
      </c>
    </row>
    <row r="90" spans="1:23" x14ac:dyDescent="0.25">
      <c r="A90" s="6" t="s">
        <v>192</v>
      </c>
      <c r="B90" s="20">
        <v>327111.00099999999</v>
      </c>
      <c r="C90" s="20">
        <v>4638853.9460000005</v>
      </c>
      <c r="D90" s="20">
        <v>1538.2529999999999</v>
      </c>
      <c r="E90" s="20">
        <v>1538.22</v>
      </c>
      <c r="F90" s="19" t="s">
        <v>105</v>
      </c>
      <c r="G90" s="18">
        <v>-3.3000000000000002E-2</v>
      </c>
      <c r="I90" s="6" t="s">
        <v>192</v>
      </c>
      <c r="J90" s="20">
        <v>327111.00099999999</v>
      </c>
      <c r="K90" s="20">
        <v>4638853.9460000005</v>
      </c>
      <c r="L90" s="20">
        <v>1538.2529999999999</v>
      </c>
      <c r="M90" s="20">
        <v>1538.22</v>
      </c>
      <c r="N90" s="19" t="s">
        <v>105</v>
      </c>
      <c r="O90" s="20">
        <v>-3.3000000000000002E-2</v>
      </c>
      <c r="Q90" s="6" t="s">
        <v>192</v>
      </c>
      <c r="R90" s="20">
        <v>327111.00099999999</v>
      </c>
      <c r="S90" s="20">
        <v>4638853.9460000005</v>
      </c>
      <c r="T90" s="20">
        <v>1538.2529999999999</v>
      </c>
      <c r="U90" s="20">
        <v>1538.222</v>
      </c>
      <c r="V90" s="19" t="s">
        <v>105</v>
      </c>
      <c r="W90" s="20">
        <v>-3.0999999999949068E-2</v>
      </c>
    </row>
    <row r="91" spans="1:23" x14ac:dyDescent="0.25">
      <c r="A91" s="6" t="s">
        <v>193</v>
      </c>
      <c r="B91" s="20">
        <v>335530.13799999998</v>
      </c>
      <c r="C91" s="20">
        <v>4641512.33</v>
      </c>
      <c r="D91" s="20">
        <v>1510.396</v>
      </c>
      <c r="E91" s="20">
        <v>1510.2270000000001</v>
      </c>
      <c r="F91" s="19" t="s">
        <v>105</v>
      </c>
      <c r="G91" s="18">
        <v>-0.16900000000000001</v>
      </c>
      <c r="I91" s="6" t="s">
        <v>193</v>
      </c>
      <c r="J91" s="20">
        <v>335530.13799999998</v>
      </c>
      <c r="K91" s="20">
        <v>4641512.33</v>
      </c>
      <c r="L91" s="20">
        <v>1510.396</v>
      </c>
      <c r="M91" s="20">
        <v>1510.2270000000001</v>
      </c>
      <c r="N91" s="19" t="s">
        <v>105</v>
      </c>
      <c r="O91" s="20">
        <v>-0.16900000000000001</v>
      </c>
      <c r="Q91" s="6" t="s">
        <v>193</v>
      </c>
      <c r="R91" s="20">
        <v>335530.13799999998</v>
      </c>
      <c r="S91" s="20">
        <v>4641512.33</v>
      </c>
      <c r="T91" s="20">
        <v>1510.396</v>
      </c>
      <c r="U91" s="20">
        <v>1510.2270000000001</v>
      </c>
      <c r="V91" s="19" t="s">
        <v>105</v>
      </c>
      <c r="W91" s="20">
        <v>-0.16899999999986903</v>
      </c>
    </row>
    <row r="92" spans="1:23" x14ac:dyDescent="0.25">
      <c r="A92" s="6" t="s">
        <v>194</v>
      </c>
      <c r="B92" s="20">
        <v>349490.24</v>
      </c>
      <c r="C92" s="20">
        <v>4638040.926</v>
      </c>
      <c r="D92" s="20">
        <v>1297.8979999999999</v>
      </c>
      <c r="E92" s="20">
        <v>1297.8009999999999</v>
      </c>
      <c r="F92" s="19" t="s">
        <v>105</v>
      </c>
      <c r="G92" s="18">
        <v>-9.7000000000000003E-2</v>
      </c>
      <c r="I92" s="6" t="s">
        <v>194</v>
      </c>
      <c r="J92" s="20">
        <v>349490.24</v>
      </c>
      <c r="K92" s="20">
        <v>4638040.926</v>
      </c>
      <c r="L92" s="20">
        <v>1297.8979999999999</v>
      </c>
      <c r="M92" s="20">
        <v>1297.797</v>
      </c>
      <c r="N92" s="19" t="s">
        <v>105</v>
      </c>
      <c r="O92" s="20">
        <v>-0.10100000000000001</v>
      </c>
      <c r="Q92" s="6" t="s">
        <v>194</v>
      </c>
      <c r="R92" s="20">
        <v>349490.24</v>
      </c>
      <c r="S92" s="20">
        <v>4638040.926</v>
      </c>
      <c r="T92" s="20">
        <v>1297.8979999999999</v>
      </c>
      <c r="U92" s="20">
        <v>1297.8050000000001</v>
      </c>
      <c r="V92" s="19" t="s">
        <v>105</v>
      </c>
      <c r="W92" s="20">
        <v>-9.2999999999847205E-2</v>
      </c>
    </row>
    <row r="93" spans="1:23" x14ac:dyDescent="0.25">
      <c r="A93" s="6" t="s">
        <v>195</v>
      </c>
      <c r="B93" s="20">
        <v>356986.39899999998</v>
      </c>
      <c r="C93" s="20">
        <v>4642073.7489999998</v>
      </c>
      <c r="D93" s="20">
        <v>1295.4760000000001</v>
      </c>
      <c r="E93" s="20">
        <v>1295.434</v>
      </c>
      <c r="F93" s="19" t="s">
        <v>105</v>
      </c>
      <c r="G93" s="18">
        <v>-4.2000000000000003E-2</v>
      </c>
      <c r="I93" s="6" t="s">
        <v>195</v>
      </c>
      <c r="J93" s="20">
        <v>356986.39899999998</v>
      </c>
      <c r="K93" s="20">
        <v>4642073.7489999998</v>
      </c>
      <c r="L93" s="20">
        <v>1295.4760000000001</v>
      </c>
      <c r="M93" s="20">
        <v>1295.4290000000001</v>
      </c>
      <c r="N93" s="19" t="s">
        <v>105</v>
      </c>
      <c r="O93" s="20">
        <v>-4.7E-2</v>
      </c>
      <c r="Q93" s="6" t="s">
        <v>195</v>
      </c>
      <c r="R93" s="20">
        <v>356986.39899999998</v>
      </c>
      <c r="S93" s="20">
        <v>4642073.7489999998</v>
      </c>
      <c r="T93" s="20">
        <v>1295.4760000000001</v>
      </c>
      <c r="U93" s="20">
        <v>1295.4459999999999</v>
      </c>
      <c r="V93" s="19" t="s">
        <v>105</v>
      </c>
      <c r="W93" s="20">
        <v>-3.0000000000200089E-2</v>
      </c>
    </row>
    <row r="94" spans="1:23" x14ac:dyDescent="0.25">
      <c r="A94" s="6" t="s">
        <v>196</v>
      </c>
      <c r="B94" s="20">
        <v>360524.15100000001</v>
      </c>
      <c r="C94" s="20">
        <v>4644802.4060000004</v>
      </c>
      <c r="D94" s="20">
        <v>1285.4359999999999</v>
      </c>
      <c r="E94" s="20">
        <v>1285.412</v>
      </c>
      <c r="F94" s="19" t="s">
        <v>105</v>
      </c>
      <c r="G94" s="18">
        <v>-2.4E-2</v>
      </c>
      <c r="I94" s="6" t="s">
        <v>196</v>
      </c>
      <c r="J94" s="20">
        <v>360524.15100000001</v>
      </c>
      <c r="K94" s="20">
        <v>4644802.4060000004</v>
      </c>
      <c r="L94" s="20">
        <v>1285.4359999999999</v>
      </c>
      <c r="M94" s="20">
        <v>1285.376</v>
      </c>
      <c r="N94" s="19" t="s">
        <v>105</v>
      </c>
      <c r="O94" s="20">
        <v>-0.06</v>
      </c>
      <c r="Q94" s="6" t="s">
        <v>196</v>
      </c>
      <c r="R94" s="20">
        <v>360524.15100000001</v>
      </c>
      <c r="S94" s="20">
        <v>4644802.4060000004</v>
      </c>
      <c r="T94" s="20">
        <v>1285.4359999999999</v>
      </c>
      <c r="U94" s="20">
        <v>1285.3710000000001</v>
      </c>
      <c r="V94" s="19" t="s">
        <v>105</v>
      </c>
      <c r="W94" s="20">
        <v>-6.4999999999827196E-2</v>
      </c>
    </row>
    <row r="95" spans="1:23" x14ac:dyDescent="0.25">
      <c r="A95" s="6" t="s">
        <v>197</v>
      </c>
      <c r="B95" s="20">
        <v>362465.74599999998</v>
      </c>
      <c r="C95" s="20">
        <v>4647791.983</v>
      </c>
      <c r="D95" s="20">
        <v>1288.2909999999999</v>
      </c>
      <c r="E95" s="20">
        <v>1288.3430000000001</v>
      </c>
      <c r="F95" s="19" t="s">
        <v>105</v>
      </c>
      <c r="G95" s="18">
        <v>5.1999999999999998E-2</v>
      </c>
      <c r="I95" s="6" t="s">
        <v>197</v>
      </c>
      <c r="J95" s="20">
        <v>362465.74599999998</v>
      </c>
      <c r="K95" s="20">
        <v>4647791.983</v>
      </c>
      <c r="L95" s="20">
        <v>1288.2909999999999</v>
      </c>
      <c r="M95" s="20">
        <v>1288.3209999999999</v>
      </c>
      <c r="N95" s="19" t="s">
        <v>105</v>
      </c>
      <c r="O95" s="20">
        <v>0.03</v>
      </c>
      <c r="Q95" s="6" t="s">
        <v>197</v>
      </c>
      <c r="R95" s="20">
        <v>362465.74599999998</v>
      </c>
      <c r="S95" s="20">
        <v>4647791.983</v>
      </c>
      <c r="T95" s="20">
        <v>1288.2909999999999</v>
      </c>
      <c r="U95" s="20">
        <v>1288.318</v>
      </c>
      <c r="V95" s="19" t="s">
        <v>105</v>
      </c>
      <c r="W95" s="20">
        <v>2.7000000000043656E-2</v>
      </c>
    </row>
    <row r="96" spans="1:23" x14ac:dyDescent="0.25">
      <c r="A96" s="6" t="s">
        <v>198</v>
      </c>
      <c r="B96" s="20">
        <v>350671.27</v>
      </c>
      <c r="C96" s="20">
        <v>4642687.3859999999</v>
      </c>
      <c r="D96" s="20">
        <v>1306.146</v>
      </c>
      <c r="E96" s="20">
        <v>1306.0050000000001</v>
      </c>
      <c r="F96" s="19" t="s">
        <v>105</v>
      </c>
      <c r="G96" s="18">
        <v>-0.14099999999999999</v>
      </c>
      <c r="I96" s="6" t="s">
        <v>198</v>
      </c>
      <c r="J96" s="20">
        <v>350671.27</v>
      </c>
      <c r="K96" s="20">
        <v>4642687.3859999999</v>
      </c>
      <c r="L96" s="20">
        <v>1306.146</v>
      </c>
      <c r="M96" s="20">
        <v>1306.0050000000001</v>
      </c>
      <c r="N96" s="19" t="s">
        <v>105</v>
      </c>
      <c r="O96" s="20">
        <v>-0.14099999999999999</v>
      </c>
      <c r="Q96" s="6" t="s">
        <v>198</v>
      </c>
      <c r="R96" s="20">
        <v>350671.27</v>
      </c>
      <c r="S96" s="20">
        <v>4642687.3859999999</v>
      </c>
      <c r="T96" s="20">
        <v>1306.146</v>
      </c>
      <c r="U96" s="20">
        <v>1306.0029999999999</v>
      </c>
      <c r="V96" s="19" t="s">
        <v>105</v>
      </c>
      <c r="W96" s="20">
        <v>-0.1430000000000291</v>
      </c>
    </row>
    <row r="97" spans="1:23" x14ac:dyDescent="0.25">
      <c r="A97" s="43" t="s">
        <v>199</v>
      </c>
      <c r="B97" s="44">
        <v>350087.18</v>
      </c>
      <c r="C97" s="44">
        <v>4648944.7960000001</v>
      </c>
      <c r="D97" s="44">
        <v>1332.17</v>
      </c>
      <c r="E97" s="44">
        <v>1332.0219999999999</v>
      </c>
      <c r="F97" s="45" t="s">
        <v>105</v>
      </c>
      <c r="G97" s="46">
        <v>-0.14799999999999999</v>
      </c>
      <c r="I97" s="43" t="s">
        <v>199</v>
      </c>
      <c r="J97" s="44">
        <v>350087.18</v>
      </c>
      <c r="K97" s="44">
        <v>4648944.7960000001</v>
      </c>
      <c r="L97" s="44">
        <v>1332.17</v>
      </c>
      <c r="M97" s="44">
        <v>1332.018</v>
      </c>
      <c r="N97" s="45" t="s">
        <v>105</v>
      </c>
      <c r="O97" s="44">
        <v>-0.152</v>
      </c>
      <c r="Q97" s="43" t="s">
        <v>199</v>
      </c>
      <c r="R97" s="44">
        <v>350087.18</v>
      </c>
      <c r="S97" s="44">
        <v>4648944.7960000001</v>
      </c>
      <c r="T97" s="44">
        <v>1332.17</v>
      </c>
      <c r="U97" s="44">
        <v>1332.008</v>
      </c>
      <c r="V97" s="45" t="s">
        <v>105</v>
      </c>
      <c r="W97" s="44">
        <v>-0.16200000000003456</v>
      </c>
    </row>
    <row r="98" spans="1:23" x14ac:dyDescent="0.25">
      <c r="I98" s="38"/>
      <c r="J98" s="26"/>
      <c r="K98" s="26"/>
      <c r="L98" s="26"/>
      <c r="M98" s="26"/>
      <c r="N98" s="39"/>
      <c r="O98" s="26"/>
      <c r="Q98" s="38"/>
      <c r="R98" s="26"/>
      <c r="S98" s="26"/>
      <c r="T98" s="26"/>
      <c r="U98" s="26"/>
      <c r="V98" s="39"/>
      <c r="W98" s="26"/>
    </row>
    <row r="99" spans="1:23" x14ac:dyDescent="0.25">
      <c r="O99" s="1"/>
      <c r="Q99" s="38"/>
      <c r="R99" s="26"/>
      <c r="S99" s="26"/>
      <c r="T99" s="26"/>
      <c r="U99" s="26"/>
      <c r="V99" s="39"/>
      <c r="W99" s="26"/>
    </row>
    <row r="100" spans="1:23" x14ac:dyDescent="0.25">
      <c r="O100" s="1"/>
      <c r="Q100" s="38"/>
      <c r="R100" s="26"/>
      <c r="S100" s="26"/>
      <c r="T100" s="26"/>
      <c r="U100" s="26"/>
      <c r="V100" s="39"/>
      <c r="W100" s="26"/>
    </row>
    <row r="101" spans="1:23" x14ac:dyDescent="0.25">
      <c r="O101" s="1"/>
      <c r="Q101" s="38"/>
      <c r="R101" s="26"/>
      <c r="S101" s="26"/>
      <c r="T101" s="26"/>
      <c r="U101" s="26"/>
      <c r="V101" s="39"/>
      <c r="W101" s="26"/>
    </row>
    <row r="102" spans="1:23" x14ac:dyDescent="0.25">
      <c r="O102" s="1"/>
      <c r="Q102" s="38"/>
      <c r="R102" s="26"/>
      <c r="S102" s="26"/>
      <c r="T102" s="26"/>
      <c r="U102" s="26"/>
      <c r="V102" s="39"/>
      <c r="W102" s="26"/>
    </row>
    <row r="103" spans="1:23" x14ac:dyDescent="0.25">
      <c r="O103" s="1"/>
      <c r="Q103" s="38"/>
      <c r="R103" s="26"/>
      <c r="S103" s="26"/>
      <c r="T103" s="26"/>
      <c r="U103" s="26"/>
      <c r="V103" s="39"/>
      <c r="W103" s="26"/>
    </row>
    <row r="104" spans="1:23" x14ac:dyDescent="0.25">
      <c r="O104" s="1"/>
      <c r="Q104" s="38"/>
      <c r="R104" s="26"/>
      <c r="S104" s="26"/>
      <c r="T104" s="26"/>
      <c r="U104" s="26"/>
      <c r="V104" s="39"/>
      <c r="W104" s="26"/>
    </row>
    <row r="105" spans="1:23" x14ac:dyDescent="0.25">
      <c r="O105" s="1"/>
      <c r="Q105" s="38"/>
      <c r="R105" s="26"/>
      <c r="S105" s="26"/>
      <c r="T105" s="26"/>
      <c r="U105" s="26"/>
      <c r="V105" s="39"/>
      <c r="W105" s="26"/>
    </row>
    <row r="106" spans="1:23" x14ac:dyDescent="0.25">
      <c r="O106" s="1"/>
      <c r="Q106" s="38"/>
      <c r="R106" s="26"/>
      <c r="S106" s="26"/>
      <c r="T106" s="26"/>
      <c r="U106" s="26"/>
      <c r="V106" s="39"/>
      <c r="W106" s="26"/>
    </row>
    <row r="107" spans="1:23" x14ac:dyDescent="0.25">
      <c r="O107" s="1"/>
    </row>
    <row r="108" spans="1:23" x14ac:dyDescent="0.25">
      <c r="O108" s="1"/>
    </row>
    <row r="109" spans="1:23" x14ac:dyDescent="0.25">
      <c r="O109" s="1"/>
    </row>
    <row r="110" spans="1:23" x14ac:dyDescent="0.25">
      <c r="O110" s="1"/>
    </row>
    <row r="111" spans="1:23" x14ac:dyDescent="0.25">
      <c r="O111" s="1"/>
    </row>
    <row r="112" spans="1:23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workbookViewId="0">
      <selection activeCell="S8" sqref="S8"/>
    </sheetView>
  </sheetViews>
  <sheetFormatPr defaultRowHeight="15" x14ac:dyDescent="0.25"/>
  <cols>
    <col min="1" max="1" width="12.85546875" style="30" bestFit="1" customWidth="1"/>
    <col min="2" max="2" width="12.5703125" style="27" bestFit="1" customWidth="1"/>
    <col min="3" max="3" width="13.85546875" style="27" bestFit="1" customWidth="1"/>
    <col min="4" max="4" width="13.42578125" style="27" bestFit="1" customWidth="1"/>
    <col min="5" max="5" width="12.28515625" style="27" bestFit="1" customWidth="1"/>
    <col min="6" max="6" width="16.42578125" style="23" bestFit="1" customWidth="1"/>
    <col min="7" max="7" width="11.85546875" style="27" bestFit="1" customWidth="1"/>
    <col min="8" max="8" width="9.85546875" style="27" bestFit="1" customWidth="1"/>
    <col min="9" max="9" width="2.7109375" style="23" customWidth="1"/>
    <col min="10" max="10" width="12.85546875" style="30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30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3" bestFit="1" customWidth="1"/>
    <col min="25" max="25" width="11.85546875" style="27" bestFit="1" customWidth="1"/>
    <col min="26" max="26" width="18.140625" style="23" bestFit="1" customWidth="1"/>
    <col min="27" max="27" width="8.140625" style="23" bestFit="1" customWidth="1"/>
    <col min="28" max="16384" width="9.140625" style="23"/>
  </cols>
  <sheetData>
    <row r="1" spans="1:27" x14ac:dyDescent="0.25">
      <c r="A1" s="36" t="s">
        <v>13</v>
      </c>
      <c r="B1" s="36"/>
      <c r="C1" s="36"/>
      <c r="D1" s="36"/>
      <c r="E1" s="36"/>
      <c r="F1" s="36"/>
      <c r="G1" s="36"/>
      <c r="H1" s="36"/>
      <c r="I1" s="14"/>
      <c r="J1" s="36" t="s">
        <v>39</v>
      </c>
      <c r="K1" s="36"/>
      <c r="L1" s="36"/>
      <c r="M1" s="36"/>
      <c r="N1" s="36"/>
      <c r="O1" s="36"/>
      <c r="P1" s="36"/>
      <c r="Q1" s="36"/>
      <c r="R1" s="14"/>
      <c r="S1" s="31" t="s">
        <v>38</v>
      </c>
      <c r="T1" s="31"/>
      <c r="U1" s="31"/>
      <c r="V1" s="31"/>
      <c r="W1" s="31"/>
      <c r="X1" s="31"/>
      <c r="Y1" s="32"/>
      <c r="Z1" s="2" t="s">
        <v>14</v>
      </c>
      <c r="AA1" s="22">
        <f>_xlfn.PERCENTILE.INC(H:H, 0.95)</f>
        <v>0.18959999999999999</v>
      </c>
    </row>
    <row r="2" spans="1:27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4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5" t="s">
        <v>5</v>
      </c>
      <c r="Y2" s="17" t="s">
        <v>6</v>
      </c>
    </row>
    <row r="3" spans="1:27" x14ac:dyDescent="0.25">
      <c r="A3" s="40" t="s">
        <v>200</v>
      </c>
      <c r="B3" s="21">
        <v>296261.63400000002</v>
      </c>
      <c r="C3" s="21">
        <v>4562426.7520000003</v>
      </c>
      <c r="D3" s="21">
        <v>1711.94</v>
      </c>
      <c r="E3" s="21">
        <v>1711.9390000000001</v>
      </c>
      <c r="F3" s="8" t="s">
        <v>201</v>
      </c>
      <c r="G3" s="8">
        <v>-1E-3</v>
      </c>
      <c r="H3" s="8">
        <v>1E-3</v>
      </c>
      <c r="I3" s="14"/>
      <c r="J3" s="40" t="s">
        <v>200</v>
      </c>
      <c r="K3" s="21">
        <v>296261.63400000002</v>
      </c>
      <c r="L3" s="21">
        <v>4562426.7520000003</v>
      </c>
      <c r="M3" s="21">
        <v>1711.94</v>
      </c>
      <c r="N3" s="21">
        <v>1711.8969999999999</v>
      </c>
      <c r="O3" s="8" t="s">
        <v>201</v>
      </c>
      <c r="P3" s="8">
        <v>-4.3000000000120053E-2</v>
      </c>
      <c r="Q3" s="8">
        <v>4.3000000000120053E-2</v>
      </c>
      <c r="R3" s="14"/>
      <c r="S3" s="40" t="s">
        <v>216</v>
      </c>
      <c r="T3" s="21">
        <v>248623.022</v>
      </c>
      <c r="U3" s="21">
        <v>4545167.32</v>
      </c>
      <c r="V3" s="21">
        <v>1517.84</v>
      </c>
      <c r="W3" s="21">
        <v>1518.0419999999999</v>
      </c>
      <c r="X3" s="8" t="s">
        <v>201</v>
      </c>
      <c r="Y3" s="8">
        <v>0.20200000000000001</v>
      </c>
    </row>
    <row r="4" spans="1:27" x14ac:dyDescent="0.25">
      <c r="A4" s="40" t="s">
        <v>202</v>
      </c>
      <c r="B4" s="21">
        <v>246677.24799999999</v>
      </c>
      <c r="C4" s="21">
        <v>4493349.5710000005</v>
      </c>
      <c r="D4" s="21">
        <v>1334.7070000000001</v>
      </c>
      <c r="E4" s="21">
        <v>1334.6759999999999</v>
      </c>
      <c r="F4" s="8" t="s">
        <v>201</v>
      </c>
      <c r="G4" s="8">
        <v>-3.1E-2</v>
      </c>
      <c r="H4" s="8">
        <v>3.1E-2</v>
      </c>
      <c r="I4" s="14"/>
      <c r="J4" s="40" t="s">
        <v>202</v>
      </c>
      <c r="K4" s="21">
        <v>246677.24799999999</v>
      </c>
      <c r="L4" s="21">
        <v>4493349.5710000005</v>
      </c>
      <c r="M4" s="21">
        <v>1334.7070000000001</v>
      </c>
      <c r="N4" s="21">
        <v>1334.692</v>
      </c>
      <c r="O4" s="8" t="s">
        <v>201</v>
      </c>
      <c r="P4" s="8">
        <v>-1.5000000000100044E-2</v>
      </c>
      <c r="Q4" s="8">
        <v>1.5000000000100044E-2</v>
      </c>
      <c r="R4" s="14"/>
      <c r="S4" s="40" t="s">
        <v>218</v>
      </c>
      <c r="T4" s="21">
        <v>253433.739</v>
      </c>
      <c r="U4" s="21">
        <v>4556135.1519999998</v>
      </c>
      <c r="V4" s="21">
        <v>1419.404</v>
      </c>
      <c r="W4" s="21">
        <v>1419.595</v>
      </c>
      <c r="X4" s="8" t="s">
        <v>201</v>
      </c>
      <c r="Y4" s="8">
        <v>0.191</v>
      </c>
    </row>
    <row r="5" spans="1:27" x14ac:dyDescent="0.25">
      <c r="A5" s="40" t="s">
        <v>203</v>
      </c>
      <c r="B5" s="21">
        <v>251983.19500000001</v>
      </c>
      <c r="C5" s="21">
        <v>4492844.5070000002</v>
      </c>
      <c r="D5" s="21">
        <v>1271.3489999999999</v>
      </c>
      <c r="E5" s="21">
        <v>1271.4839999999999</v>
      </c>
      <c r="F5" s="8" t="s">
        <v>201</v>
      </c>
      <c r="G5" s="8">
        <v>0.13500000000000001</v>
      </c>
      <c r="H5" s="8">
        <v>0.13500000000000001</v>
      </c>
      <c r="I5" s="14"/>
      <c r="J5" s="40" t="s">
        <v>203</v>
      </c>
      <c r="K5" s="21">
        <v>251983.19500000001</v>
      </c>
      <c r="L5" s="21">
        <v>4492844.5070000002</v>
      </c>
      <c r="M5" s="21">
        <v>1271.3489999999999</v>
      </c>
      <c r="N5" s="21">
        <v>1271.489</v>
      </c>
      <c r="O5" s="8" t="s">
        <v>201</v>
      </c>
      <c r="P5" s="8">
        <v>0.14000000000010004</v>
      </c>
      <c r="Q5" s="8">
        <v>0.14000000000010004</v>
      </c>
      <c r="R5" s="14"/>
      <c r="S5" s="40" t="s">
        <v>233</v>
      </c>
      <c r="T5" s="8">
        <v>302570.087</v>
      </c>
      <c r="U5" s="8">
        <v>4621676.6809999999</v>
      </c>
      <c r="V5" s="8">
        <v>1796.4390000000001</v>
      </c>
      <c r="W5" s="8">
        <v>1796.6420000000001</v>
      </c>
      <c r="X5" s="8" t="s">
        <v>201</v>
      </c>
      <c r="Y5" s="8">
        <v>0.20300000000000001</v>
      </c>
    </row>
    <row r="6" spans="1:27" x14ac:dyDescent="0.25">
      <c r="A6" s="40" t="s">
        <v>204</v>
      </c>
      <c r="B6" s="21">
        <v>255217.99400000001</v>
      </c>
      <c r="C6" s="21">
        <v>4488930.6730000004</v>
      </c>
      <c r="D6" s="21">
        <v>1226.124</v>
      </c>
      <c r="E6" s="21">
        <v>1226.028</v>
      </c>
      <c r="F6" s="8" t="s">
        <v>201</v>
      </c>
      <c r="G6" s="8">
        <v>-9.6000000000000002E-2</v>
      </c>
      <c r="H6" s="8">
        <v>9.6000000000000002E-2</v>
      </c>
      <c r="I6" s="14"/>
      <c r="J6" s="40" t="s">
        <v>204</v>
      </c>
      <c r="K6" s="21">
        <v>255217.99400000001</v>
      </c>
      <c r="L6" s="21">
        <v>4488930.6730000004</v>
      </c>
      <c r="M6" s="21">
        <v>1226.124</v>
      </c>
      <c r="N6" s="21">
        <v>1226.0530000000001</v>
      </c>
      <c r="O6" s="8" t="s">
        <v>201</v>
      </c>
      <c r="P6" s="8">
        <v>-7.0999999999912689E-2</v>
      </c>
      <c r="Q6" s="8">
        <v>7.0999999999912689E-2</v>
      </c>
      <c r="R6" s="14"/>
      <c r="S6" s="43" t="s">
        <v>258</v>
      </c>
      <c r="T6" s="48">
        <v>401813.11700000003</v>
      </c>
      <c r="U6" s="48">
        <v>4627239.8030000003</v>
      </c>
      <c r="V6" s="48">
        <v>1296.0160000000001</v>
      </c>
      <c r="W6" s="48">
        <v>1296.2139999999999</v>
      </c>
      <c r="X6" s="48" t="s">
        <v>201</v>
      </c>
      <c r="Y6" s="51">
        <v>0.19800000000000001</v>
      </c>
      <c r="Z6" s="47"/>
    </row>
    <row r="7" spans="1:27" x14ac:dyDescent="0.25">
      <c r="A7" s="40" t="s">
        <v>205</v>
      </c>
      <c r="B7" s="21">
        <v>260575.67</v>
      </c>
      <c r="C7" s="21">
        <v>4513385.9390000002</v>
      </c>
      <c r="D7" s="21">
        <v>1327.3389999999999</v>
      </c>
      <c r="E7" s="21">
        <v>1327.2339999999999</v>
      </c>
      <c r="F7" s="8" t="s">
        <v>201</v>
      </c>
      <c r="G7" s="8">
        <v>-0.105</v>
      </c>
      <c r="H7" s="8">
        <v>0.105</v>
      </c>
      <c r="I7" s="14"/>
      <c r="J7" s="40" t="s">
        <v>205</v>
      </c>
      <c r="K7" s="21">
        <v>260575.67</v>
      </c>
      <c r="L7" s="21">
        <v>4513385.9390000002</v>
      </c>
      <c r="M7" s="21">
        <v>1327.3389999999999</v>
      </c>
      <c r="N7" s="21">
        <v>1327.2339999999999</v>
      </c>
      <c r="O7" s="8" t="s">
        <v>201</v>
      </c>
      <c r="P7" s="8">
        <v>-0.10500000000001819</v>
      </c>
      <c r="Q7" s="8">
        <v>0.10500000000001819</v>
      </c>
      <c r="R7" s="14"/>
      <c r="S7" s="38"/>
      <c r="T7" s="26"/>
      <c r="U7" s="26"/>
      <c r="V7" s="26"/>
      <c r="W7" s="26"/>
      <c r="X7" s="26"/>
      <c r="Y7" s="26"/>
    </row>
    <row r="8" spans="1:27" x14ac:dyDescent="0.25">
      <c r="A8" s="40" t="s">
        <v>206</v>
      </c>
      <c r="B8" s="21">
        <v>260296.011</v>
      </c>
      <c r="C8" s="21">
        <v>4515156.9850000003</v>
      </c>
      <c r="D8" s="21">
        <v>1391.58</v>
      </c>
      <c r="E8" s="21">
        <v>1391.5139999999999</v>
      </c>
      <c r="F8" s="8" t="s">
        <v>201</v>
      </c>
      <c r="G8" s="8">
        <v>-6.6000000000000003E-2</v>
      </c>
      <c r="H8" s="8">
        <v>6.6000000000000003E-2</v>
      </c>
      <c r="I8" s="14"/>
      <c r="J8" s="40" t="s">
        <v>206</v>
      </c>
      <c r="K8" s="21">
        <v>260296.011</v>
      </c>
      <c r="L8" s="21">
        <v>4515156.9850000003</v>
      </c>
      <c r="M8" s="21">
        <v>1391.58</v>
      </c>
      <c r="N8" s="21">
        <v>1391.4929999999999</v>
      </c>
      <c r="O8" s="8" t="s">
        <v>201</v>
      </c>
      <c r="P8" s="8">
        <v>-8.6999999999989086E-2</v>
      </c>
      <c r="Q8" s="8">
        <v>8.6999999999989086E-2</v>
      </c>
      <c r="R8" s="14"/>
      <c r="S8" s="38"/>
      <c r="T8" s="26"/>
      <c r="U8" s="26"/>
      <c r="V8" s="26"/>
      <c r="W8" s="26"/>
      <c r="X8" s="26"/>
      <c r="Y8" s="26"/>
    </row>
    <row r="9" spans="1:27" x14ac:dyDescent="0.25">
      <c r="A9" s="40" t="s">
        <v>207</v>
      </c>
      <c r="B9" s="21">
        <v>262379.69500000001</v>
      </c>
      <c r="C9" s="21">
        <v>4520358.3320000004</v>
      </c>
      <c r="D9" s="21">
        <v>1535.3130000000001</v>
      </c>
      <c r="E9" s="21">
        <v>1535.17</v>
      </c>
      <c r="F9" s="8" t="s">
        <v>201</v>
      </c>
      <c r="G9" s="8">
        <v>-0.14299999999999999</v>
      </c>
      <c r="H9" s="8">
        <v>0.14299999999999999</v>
      </c>
      <c r="I9" s="14"/>
      <c r="J9" s="40" t="s">
        <v>207</v>
      </c>
      <c r="K9" s="21">
        <v>262379.69500000001</v>
      </c>
      <c r="L9" s="21">
        <v>4520358.3320000004</v>
      </c>
      <c r="M9" s="21">
        <v>1535.3130000000001</v>
      </c>
      <c r="N9" s="21">
        <v>1535.1769999999999</v>
      </c>
      <c r="O9" s="8" t="s">
        <v>201</v>
      </c>
      <c r="P9" s="8">
        <v>-0.13600000000019463</v>
      </c>
      <c r="Q9" s="8">
        <v>0.13600000000019463</v>
      </c>
      <c r="R9" s="14"/>
      <c r="S9" s="38"/>
      <c r="T9" s="26"/>
      <c r="U9" s="26"/>
      <c r="V9" s="26"/>
      <c r="W9" s="26"/>
      <c r="X9" s="26"/>
      <c r="Y9" s="26"/>
    </row>
    <row r="10" spans="1:27" x14ac:dyDescent="0.25">
      <c r="A10" s="40" t="s">
        <v>208</v>
      </c>
      <c r="B10" s="21">
        <v>264217.79599999997</v>
      </c>
      <c r="C10" s="21">
        <v>4525712.9460000005</v>
      </c>
      <c r="D10" s="21">
        <v>1543.5139999999999</v>
      </c>
      <c r="E10" s="21">
        <v>1543.425</v>
      </c>
      <c r="F10" s="8" t="s">
        <v>201</v>
      </c>
      <c r="G10" s="8">
        <v>-8.8999999999999996E-2</v>
      </c>
      <c r="H10" s="8">
        <v>8.8999999999999996E-2</v>
      </c>
      <c r="I10" s="14"/>
      <c r="J10" s="40" t="s">
        <v>208</v>
      </c>
      <c r="K10" s="21">
        <v>264217.79599999997</v>
      </c>
      <c r="L10" s="21">
        <v>4525712.9460000005</v>
      </c>
      <c r="M10" s="21">
        <v>1543.5139999999999</v>
      </c>
      <c r="N10" s="21">
        <v>1543.414</v>
      </c>
      <c r="O10" s="8" t="s">
        <v>201</v>
      </c>
      <c r="P10" s="8">
        <v>-9.9999999999909051E-2</v>
      </c>
      <c r="Q10" s="8">
        <v>9.9999999999909051E-2</v>
      </c>
      <c r="R10" s="14"/>
      <c r="S10" s="38"/>
      <c r="T10" s="26"/>
      <c r="U10" s="26"/>
      <c r="V10" s="26"/>
      <c r="W10" s="26"/>
      <c r="X10" s="26"/>
      <c r="Y10" s="26"/>
    </row>
    <row r="11" spans="1:27" x14ac:dyDescent="0.25">
      <c r="A11" s="40" t="s">
        <v>209</v>
      </c>
      <c r="B11" s="21">
        <v>263983</v>
      </c>
      <c r="C11" s="21">
        <v>4533545.9400000004</v>
      </c>
      <c r="D11" s="21">
        <v>1497.971</v>
      </c>
      <c r="E11" s="21">
        <v>1497.817</v>
      </c>
      <c r="F11" s="8" t="s">
        <v>201</v>
      </c>
      <c r="G11" s="8">
        <v>-0.154</v>
      </c>
      <c r="H11" s="8">
        <v>0.154</v>
      </c>
      <c r="I11" s="14"/>
      <c r="J11" s="40" t="s">
        <v>209</v>
      </c>
      <c r="K11" s="21">
        <v>263983</v>
      </c>
      <c r="L11" s="21">
        <v>4533545.9400000004</v>
      </c>
      <c r="M11" s="21">
        <v>1497.971</v>
      </c>
      <c r="N11" s="21">
        <v>1497.8009999999999</v>
      </c>
      <c r="O11" s="8" t="s">
        <v>201</v>
      </c>
      <c r="P11" s="8">
        <v>-0.17000000000007276</v>
      </c>
      <c r="Q11" s="8">
        <v>0.17000000000007276</v>
      </c>
      <c r="R11" s="14"/>
      <c r="S11" s="38"/>
      <c r="T11" s="26"/>
      <c r="U11" s="26"/>
      <c r="V11" s="26"/>
      <c r="W11" s="26"/>
      <c r="X11" s="26"/>
      <c r="Y11" s="26"/>
    </row>
    <row r="12" spans="1:27" x14ac:dyDescent="0.25">
      <c r="A12" s="40" t="s">
        <v>210</v>
      </c>
      <c r="B12" s="21">
        <v>257047.17499999999</v>
      </c>
      <c r="C12" s="21">
        <v>4532457.0279999999</v>
      </c>
      <c r="D12" s="21">
        <v>1806.271</v>
      </c>
      <c r="E12" s="21">
        <v>1806.11</v>
      </c>
      <c r="F12" s="8" t="s">
        <v>201</v>
      </c>
      <c r="G12" s="8">
        <v>-0.161</v>
      </c>
      <c r="H12" s="8">
        <v>0.161</v>
      </c>
      <c r="I12" s="14"/>
      <c r="J12" s="40" t="s">
        <v>210</v>
      </c>
      <c r="K12" s="21">
        <v>257047.17499999999</v>
      </c>
      <c r="L12" s="21">
        <v>4532457.0279999999</v>
      </c>
      <c r="M12" s="21">
        <v>1806.271</v>
      </c>
      <c r="N12" s="21">
        <v>1806.1310000000001</v>
      </c>
      <c r="O12" s="8" t="s">
        <v>201</v>
      </c>
      <c r="P12" s="8">
        <v>-0.13999999999987267</v>
      </c>
      <c r="Q12" s="8">
        <v>0.13999999999987267</v>
      </c>
      <c r="R12" s="14"/>
      <c r="S12" s="38"/>
      <c r="T12" s="26"/>
      <c r="U12" s="26"/>
      <c r="V12" s="26"/>
      <c r="W12" s="26"/>
      <c r="X12" s="26"/>
      <c r="Y12" s="26"/>
    </row>
    <row r="13" spans="1:27" x14ac:dyDescent="0.25">
      <c r="A13" s="40" t="s">
        <v>211</v>
      </c>
      <c r="B13" s="21">
        <v>252206.46400000001</v>
      </c>
      <c r="C13" s="21">
        <v>4529504.2429999998</v>
      </c>
      <c r="D13" s="21">
        <v>1972.1980000000001</v>
      </c>
      <c r="E13" s="21">
        <v>1972.347</v>
      </c>
      <c r="F13" s="8" t="s">
        <v>201</v>
      </c>
      <c r="G13" s="8">
        <v>0.14899999999999999</v>
      </c>
      <c r="H13" s="8">
        <v>0.14899999999999999</v>
      </c>
      <c r="I13" s="14"/>
      <c r="J13" s="40" t="s">
        <v>211</v>
      </c>
      <c r="K13" s="21">
        <v>252206.46400000001</v>
      </c>
      <c r="L13" s="21">
        <v>4529504.2429999998</v>
      </c>
      <c r="M13" s="21">
        <v>1972.1980000000001</v>
      </c>
      <c r="N13" s="21">
        <v>1972.354</v>
      </c>
      <c r="O13" s="8" t="s">
        <v>201</v>
      </c>
      <c r="P13" s="8">
        <v>0.15599999999994907</v>
      </c>
      <c r="Q13" s="8">
        <v>0.15599999999994907</v>
      </c>
      <c r="R13" s="14"/>
      <c r="S13" s="38"/>
      <c r="T13" s="26"/>
      <c r="U13" s="26"/>
      <c r="V13" s="26"/>
      <c r="W13" s="26"/>
      <c r="X13" s="26"/>
      <c r="Y13" s="26"/>
    </row>
    <row r="14" spans="1:27" x14ac:dyDescent="0.25">
      <c r="A14" s="40" t="s">
        <v>212</v>
      </c>
      <c r="B14" s="21">
        <v>247304.58300000001</v>
      </c>
      <c r="C14" s="21">
        <v>4528877.1390000004</v>
      </c>
      <c r="D14" s="21">
        <v>1899.424</v>
      </c>
      <c r="E14" s="21">
        <v>1899.518</v>
      </c>
      <c r="F14" s="8" t="s">
        <v>201</v>
      </c>
      <c r="G14" s="8">
        <v>9.4E-2</v>
      </c>
      <c r="H14" s="8">
        <v>9.4E-2</v>
      </c>
      <c r="I14" s="14"/>
      <c r="J14" s="40" t="s">
        <v>212</v>
      </c>
      <c r="K14" s="21">
        <v>247304.58300000001</v>
      </c>
      <c r="L14" s="21">
        <v>4528877.1390000004</v>
      </c>
      <c r="M14" s="21">
        <v>1899.424</v>
      </c>
      <c r="N14" s="21">
        <v>1899.519</v>
      </c>
      <c r="O14" s="8" t="s">
        <v>201</v>
      </c>
      <c r="P14" s="8">
        <v>9.5000000000027285E-2</v>
      </c>
      <c r="Q14" s="8">
        <v>9.5000000000027285E-2</v>
      </c>
      <c r="R14" s="14"/>
      <c r="S14" s="38"/>
      <c r="T14" s="26"/>
      <c r="U14" s="26"/>
      <c r="V14" s="26"/>
      <c r="W14" s="26"/>
      <c r="X14" s="14"/>
      <c r="Y14" s="26"/>
    </row>
    <row r="15" spans="1:27" x14ac:dyDescent="0.25">
      <c r="A15" s="40" t="s">
        <v>213</v>
      </c>
      <c r="B15" s="21">
        <v>261138.932</v>
      </c>
      <c r="C15" s="21">
        <v>4539595.3150000004</v>
      </c>
      <c r="D15" s="21">
        <v>1459.875</v>
      </c>
      <c r="E15" s="21">
        <v>1459.856</v>
      </c>
      <c r="F15" s="8" t="s">
        <v>201</v>
      </c>
      <c r="G15" s="8">
        <v>-1.9E-2</v>
      </c>
      <c r="H15" s="8">
        <v>1.9E-2</v>
      </c>
      <c r="I15" s="14"/>
      <c r="J15" s="40" t="s">
        <v>213</v>
      </c>
      <c r="K15" s="21">
        <v>261138.932</v>
      </c>
      <c r="L15" s="21">
        <v>4539595.3150000004</v>
      </c>
      <c r="M15" s="21">
        <v>1459.875</v>
      </c>
      <c r="N15" s="21">
        <v>1459.83</v>
      </c>
      <c r="O15" s="8" t="s">
        <v>201</v>
      </c>
      <c r="P15" s="8">
        <v>-4.500000000007276E-2</v>
      </c>
      <c r="Q15" s="8">
        <v>4.500000000007276E-2</v>
      </c>
      <c r="R15" s="14"/>
      <c r="S15" s="38"/>
      <c r="T15" s="26"/>
      <c r="U15" s="26"/>
      <c r="V15" s="26"/>
      <c r="W15" s="26"/>
      <c r="X15" s="14"/>
      <c r="Y15" s="26"/>
    </row>
    <row r="16" spans="1:27" x14ac:dyDescent="0.25">
      <c r="A16" s="40" t="s">
        <v>214</v>
      </c>
      <c r="B16" s="21">
        <v>254618.16399999999</v>
      </c>
      <c r="C16" s="21">
        <v>4541334.45</v>
      </c>
      <c r="D16" s="21">
        <v>1439.079</v>
      </c>
      <c r="E16" s="21">
        <v>1439.259</v>
      </c>
      <c r="F16" s="8" t="s">
        <v>201</v>
      </c>
      <c r="G16" s="8">
        <v>0.18</v>
      </c>
      <c r="H16" s="8">
        <v>0.18</v>
      </c>
      <c r="I16" s="14"/>
      <c r="J16" s="40" t="s">
        <v>214</v>
      </c>
      <c r="K16" s="21">
        <v>254618.16399999999</v>
      </c>
      <c r="L16" s="21">
        <v>4541334.45</v>
      </c>
      <c r="M16" s="21">
        <v>1439.079</v>
      </c>
      <c r="N16" s="21">
        <v>1439.2550000000001</v>
      </c>
      <c r="O16" s="8" t="s">
        <v>201</v>
      </c>
      <c r="P16" s="8">
        <v>0.17600000000015825</v>
      </c>
      <c r="Q16" s="8">
        <v>0.17600000000015825</v>
      </c>
      <c r="R16" s="14"/>
      <c r="S16" s="38"/>
      <c r="T16" s="26"/>
      <c r="U16" s="26"/>
      <c r="V16" s="26"/>
      <c r="W16" s="26"/>
      <c r="X16" s="14"/>
      <c r="Y16" s="26"/>
    </row>
    <row r="17" spans="1:25" x14ac:dyDescent="0.25">
      <c r="A17" s="40" t="s">
        <v>215</v>
      </c>
      <c r="B17" s="21">
        <v>251955.51300000001</v>
      </c>
      <c r="C17" s="21">
        <v>4547423.1490000002</v>
      </c>
      <c r="D17" s="21">
        <v>1439.5160000000001</v>
      </c>
      <c r="E17" s="21">
        <v>1439.664</v>
      </c>
      <c r="F17" s="8" t="s">
        <v>201</v>
      </c>
      <c r="G17" s="8">
        <v>0.14799999999999999</v>
      </c>
      <c r="H17" s="8">
        <v>0.14799999999999999</v>
      </c>
      <c r="I17" s="14"/>
      <c r="J17" s="40" t="s">
        <v>215</v>
      </c>
      <c r="K17" s="21">
        <v>251955.51300000001</v>
      </c>
      <c r="L17" s="21">
        <v>4547423.1490000002</v>
      </c>
      <c r="M17" s="21">
        <v>1439.5160000000001</v>
      </c>
      <c r="N17" s="21">
        <v>1439.652</v>
      </c>
      <c r="O17" s="8" t="s">
        <v>201</v>
      </c>
      <c r="P17" s="8">
        <v>0.13599999999996726</v>
      </c>
      <c r="Q17" s="8">
        <v>0.13599999999996726</v>
      </c>
      <c r="R17" s="14"/>
      <c r="S17" s="38"/>
      <c r="T17" s="26"/>
      <c r="U17" s="26"/>
      <c r="V17" s="26"/>
      <c r="W17" s="26"/>
      <c r="X17" s="26"/>
      <c r="Y17" s="26"/>
    </row>
    <row r="18" spans="1:25" x14ac:dyDescent="0.25">
      <c r="A18" s="40" t="s">
        <v>216</v>
      </c>
      <c r="B18" s="21">
        <v>248623.022</v>
      </c>
      <c r="C18" s="21">
        <v>4545167.32</v>
      </c>
      <c r="D18" s="21">
        <v>1517.84</v>
      </c>
      <c r="E18" s="21">
        <v>1518.0419999999999</v>
      </c>
      <c r="F18" s="8" t="s">
        <v>201</v>
      </c>
      <c r="G18" s="8">
        <v>0.20200000000000001</v>
      </c>
      <c r="H18" s="8">
        <v>0.20200000000000001</v>
      </c>
      <c r="I18" s="14"/>
      <c r="J18" s="40" t="s">
        <v>216</v>
      </c>
      <c r="K18" s="21">
        <v>248623.022</v>
      </c>
      <c r="L18" s="21">
        <v>4545167.32</v>
      </c>
      <c r="M18" s="21">
        <v>1517.84</v>
      </c>
      <c r="N18" s="21">
        <v>1518.03</v>
      </c>
      <c r="O18" s="8" t="s">
        <v>201</v>
      </c>
      <c r="P18" s="8">
        <v>0.19000000000005457</v>
      </c>
      <c r="Q18" s="8">
        <v>0.19000000000005457</v>
      </c>
      <c r="R18" s="14"/>
      <c r="S18" s="38"/>
      <c r="T18" s="26"/>
      <c r="U18" s="26"/>
      <c r="V18" s="26"/>
      <c r="W18" s="26"/>
      <c r="X18" s="26"/>
      <c r="Y18" s="26"/>
    </row>
    <row r="19" spans="1:25" x14ac:dyDescent="0.25">
      <c r="A19" s="40" t="s">
        <v>217</v>
      </c>
      <c r="B19" s="21">
        <v>254383.96</v>
      </c>
      <c r="C19" s="21">
        <v>4553091.0669999998</v>
      </c>
      <c r="D19" s="21">
        <v>1439.8610000000001</v>
      </c>
      <c r="E19" s="21">
        <v>1439.9780000000001</v>
      </c>
      <c r="F19" s="8" t="s">
        <v>201</v>
      </c>
      <c r="G19" s="8">
        <v>0.11700000000000001</v>
      </c>
      <c r="H19" s="8">
        <v>0.11700000000000001</v>
      </c>
      <c r="I19" s="14"/>
      <c r="J19" s="40" t="s">
        <v>217</v>
      </c>
      <c r="K19" s="21">
        <v>254383.96</v>
      </c>
      <c r="L19" s="21">
        <v>4553091.0669999998</v>
      </c>
      <c r="M19" s="21">
        <v>1439.8610000000001</v>
      </c>
      <c r="N19" s="21">
        <v>1439.989</v>
      </c>
      <c r="O19" s="8" t="s">
        <v>201</v>
      </c>
      <c r="P19" s="8">
        <v>0.12799999999992906</v>
      </c>
      <c r="Q19" s="8">
        <v>0.12799999999992906</v>
      </c>
      <c r="R19" s="14"/>
      <c r="S19" s="38"/>
      <c r="T19" s="26"/>
      <c r="U19" s="26"/>
      <c r="V19" s="26"/>
      <c r="W19" s="26"/>
      <c r="X19" s="26"/>
      <c r="Y19" s="26"/>
    </row>
    <row r="20" spans="1:25" x14ac:dyDescent="0.25">
      <c r="A20" s="40" t="s">
        <v>218</v>
      </c>
      <c r="B20" s="21">
        <v>253433.739</v>
      </c>
      <c r="C20" s="21">
        <v>4556135.1519999998</v>
      </c>
      <c r="D20" s="21">
        <v>1419.404</v>
      </c>
      <c r="E20" s="21">
        <v>1419.595</v>
      </c>
      <c r="F20" s="8" t="s">
        <v>201</v>
      </c>
      <c r="G20" s="8">
        <v>0.191</v>
      </c>
      <c r="H20" s="8">
        <v>0.191</v>
      </c>
      <c r="I20" s="14"/>
      <c r="J20" s="40" t="s">
        <v>218</v>
      </c>
      <c r="K20" s="21">
        <v>253433.739</v>
      </c>
      <c r="L20" s="21">
        <v>4556135.1519999998</v>
      </c>
      <c r="M20" s="21">
        <v>1419.404</v>
      </c>
      <c r="N20" s="21">
        <v>1419.61</v>
      </c>
      <c r="O20" s="8" t="s">
        <v>201</v>
      </c>
      <c r="P20" s="8">
        <v>0.20599999999990359</v>
      </c>
      <c r="Q20" s="8">
        <v>0.20599999999990359</v>
      </c>
      <c r="R20" s="14"/>
      <c r="S20" s="38"/>
      <c r="T20" s="26"/>
      <c r="U20" s="26"/>
      <c r="V20" s="26"/>
      <c r="W20" s="26"/>
      <c r="X20" s="14"/>
      <c r="Y20" s="26"/>
    </row>
    <row r="21" spans="1:25" x14ac:dyDescent="0.25">
      <c r="A21" s="40" t="s">
        <v>219</v>
      </c>
      <c r="B21" s="21">
        <v>248306.89</v>
      </c>
      <c r="C21" s="21">
        <v>4561128.6529999999</v>
      </c>
      <c r="D21" s="21">
        <v>1382.386</v>
      </c>
      <c r="E21" s="21">
        <v>1382.348</v>
      </c>
      <c r="F21" s="8" t="s">
        <v>201</v>
      </c>
      <c r="G21" s="8">
        <v>-3.7999999999999999E-2</v>
      </c>
      <c r="H21" s="8">
        <v>3.7999999999999999E-2</v>
      </c>
      <c r="I21" s="14"/>
      <c r="J21" s="40" t="s">
        <v>219</v>
      </c>
      <c r="K21" s="21">
        <v>248306.89</v>
      </c>
      <c r="L21" s="21">
        <v>4561128.6529999999</v>
      </c>
      <c r="M21" s="21">
        <v>1382.386</v>
      </c>
      <c r="N21" s="21">
        <v>1382.3579999999999</v>
      </c>
      <c r="O21" s="8" t="s">
        <v>201</v>
      </c>
      <c r="P21" s="8">
        <v>-2.8000000000020009E-2</v>
      </c>
      <c r="Q21" s="8">
        <v>2.8000000000020009E-2</v>
      </c>
      <c r="R21" s="14"/>
      <c r="S21" s="38"/>
      <c r="T21" s="26"/>
      <c r="U21" s="26"/>
      <c r="V21" s="26"/>
      <c r="W21" s="26"/>
      <c r="X21" s="26"/>
      <c r="Y21" s="26"/>
    </row>
    <row r="22" spans="1:25" x14ac:dyDescent="0.25">
      <c r="A22" s="40" t="s">
        <v>220</v>
      </c>
      <c r="B22" s="21">
        <v>269469.97899999999</v>
      </c>
      <c r="C22" s="21">
        <v>4538271.267</v>
      </c>
      <c r="D22" s="21">
        <v>1470.375</v>
      </c>
      <c r="E22" s="21">
        <v>1470.3530000000001</v>
      </c>
      <c r="F22" s="8" t="s">
        <v>201</v>
      </c>
      <c r="G22" s="8">
        <v>-2.1999999999999999E-2</v>
      </c>
      <c r="H22" s="8">
        <v>2.1999999999999999E-2</v>
      </c>
      <c r="I22" s="14"/>
      <c r="J22" s="40" t="s">
        <v>220</v>
      </c>
      <c r="K22" s="21">
        <v>269469.97899999999</v>
      </c>
      <c r="L22" s="21">
        <v>4538271.267</v>
      </c>
      <c r="M22" s="21">
        <v>1470.375</v>
      </c>
      <c r="N22" s="21">
        <v>1470.364</v>
      </c>
      <c r="O22" s="8" t="s">
        <v>201</v>
      </c>
      <c r="P22" s="8">
        <v>-1.0999999999967258E-2</v>
      </c>
      <c r="Q22" s="8">
        <v>1.0999999999967258E-2</v>
      </c>
      <c r="R22" s="14"/>
      <c r="S22" s="38"/>
      <c r="T22" s="26"/>
      <c r="U22" s="26"/>
      <c r="V22" s="26"/>
      <c r="W22" s="26"/>
      <c r="X22" s="26"/>
      <c r="Y22" s="26"/>
    </row>
    <row r="23" spans="1:25" x14ac:dyDescent="0.25">
      <c r="A23" s="40" t="s">
        <v>221</v>
      </c>
      <c r="B23" s="8">
        <v>277835.80800000002</v>
      </c>
      <c r="C23" s="8">
        <v>4532606.54</v>
      </c>
      <c r="D23" s="8">
        <v>1660.3789999999999</v>
      </c>
      <c r="E23" s="8">
        <v>1660.3630000000001</v>
      </c>
      <c r="F23" s="8" t="s">
        <v>201</v>
      </c>
      <c r="G23" s="8">
        <v>-1.6E-2</v>
      </c>
      <c r="H23" s="8">
        <v>1.6E-2</v>
      </c>
      <c r="I23" s="14"/>
      <c r="J23" s="40" t="s">
        <v>221</v>
      </c>
      <c r="K23" s="8">
        <v>277835.80800000002</v>
      </c>
      <c r="L23" s="8">
        <v>4532606.54</v>
      </c>
      <c r="M23" s="8">
        <v>1660.3789999999999</v>
      </c>
      <c r="N23" s="8">
        <v>1660.3589999999999</v>
      </c>
      <c r="O23" s="8" t="s">
        <v>201</v>
      </c>
      <c r="P23" s="8">
        <v>-1.999999999998181E-2</v>
      </c>
      <c r="Q23" s="8">
        <v>1.999999999998181E-2</v>
      </c>
      <c r="R23" s="14"/>
      <c r="S23" s="38"/>
      <c r="T23" s="26"/>
      <c r="U23" s="26"/>
      <c r="V23" s="26"/>
      <c r="W23" s="26"/>
      <c r="X23" s="26"/>
      <c r="Y23" s="26"/>
    </row>
    <row r="24" spans="1:25" x14ac:dyDescent="0.25">
      <c r="A24" s="40" t="s">
        <v>222</v>
      </c>
      <c r="B24" s="8">
        <v>257045.63800000001</v>
      </c>
      <c r="C24" s="8">
        <v>4552112.057</v>
      </c>
      <c r="D24" s="8">
        <v>1432.9169999999999</v>
      </c>
      <c r="E24" s="8">
        <v>1432.865</v>
      </c>
      <c r="F24" s="8" t="s">
        <v>201</v>
      </c>
      <c r="G24" s="8">
        <v>-5.1999999999999998E-2</v>
      </c>
      <c r="H24" s="8">
        <v>5.1999999999999998E-2</v>
      </c>
      <c r="I24" s="14"/>
      <c r="J24" s="40" t="s">
        <v>222</v>
      </c>
      <c r="K24" s="8">
        <v>257045.63800000001</v>
      </c>
      <c r="L24" s="8">
        <v>4552112.057</v>
      </c>
      <c r="M24" s="8">
        <v>1432.9169999999999</v>
      </c>
      <c r="N24" s="8">
        <v>1432.88</v>
      </c>
      <c r="O24" s="8" t="s">
        <v>201</v>
      </c>
      <c r="P24" s="8">
        <v>-3.6999999999807187E-2</v>
      </c>
      <c r="Q24" s="8">
        <v>3.6999999999807187E-2</v>
      </c>
      <c r="R24" s="14"/>
      <c r="S24" s="38"/>
      <c r="T24" s="26"/>
      <c r="U24" s="26"/>
      <c r="V24" s="26"/>
      <c r="W24" s="26"/>
      <c r="X24" s="26"/>
      <c r="Y24" s="26"/>
    </row>
    <row r="25" spans="1:25" x14ac:dyDescent="0.25">
      <c r="A25" s="40" t="s">
        <v>223</v>
      </c>
      <c r="B25" s="8">
        <v>263706.804</v>
      </c>
      <c r="C25" s="8">
        <v>4549213.034</v>
      </c>
      <c r="D25" s="8">
        <v>1518.615</v>
      </c>
      <c r="E25" s="8">
        <v>1518.502</v>
      </c>
      <c r="F25" s="8" t="s">
        <v>201</v>
      </c>
      <c r="G25" s="8">
        <v>-0.113</v>
      </c>
      <c r="H25" s="8">
        <v>0.113</v>
      </c>
      <c r="I25" s="14"/>
      <c r="J25" s="40" t="s">
        <v>223</v>
      </c>
      <c r="K25" s="8">
        <v>263706.804</v>
      </c>
      <c r="L25" s="8">
        <v>4549213.034</v>
      </c>
      <c r="M25" s="8">
        <v>1518.615</v>
      </c>
      <c r="N25" s="8">
        <v>1518.5119999999999</v>
      </c>
      <c r="O25" s="8" t="s">
        <v>201</v>
      </c>
      <c r="P25" s="8">
        <v>-0.10300000000006548</v>
      </c>
      <c r="Q25" s="8">
        <v>0.10300000000006548</v>
      </c>
      <c r="R25" s="14"/>
      <c r="S25" s="38"/>
      <c r="T25" s="26"/>
      <c r="U25" s="26"/>
      <c r="V25" s="26"/>
      <c r="W25" s="26"/>
      <c r="X25" s="26"/>
      <c r="Y25" s="26"/>
    </row>
    <row r="26" spans="1:25" x14ac:dyDescent="0.25">
      <c r="A26" s="40" t="s">
        <v>224</v>
      </c>
      <c r="B26" s="8">
        <v>268124.783</v>
      </c>
      <c r="C26" s="8">
        <v>4549551.227</v>
      </c>
      <c r="D26" s="8">
        <v>1599.78</v>
      </c>
      <c r="E26" s="8">
        <v>1599.7149999999999</v>
      </c>
      <c r="F26" s="8" t="s">
        <v>201</v>
      </c>
      <c r="G26" s="8">
        <v>-6.5000000000000002E-2</v>
      </c>
      <c r="H26" s="8">
        <v>6.5000000000000002E-2</v>
      </c>
      <c r="I26" s="14"/>
      <c r="J26" s="40" t="s">
        <v>224</v>
      </c>
      <c r="K26" s="8">
        <v>268124.783</v>
      </c>
      <c r="L26" s="8">
        <v>4549551.227</v>
      </c>
      <c r="M26" s="8">
        <v>1599.78</v>
      </c>
      <c r="N26" s="8">
        <v>1599.694</v>
      </c>
      <c r="O26" s="8" t="s">
        <v>201</v>
      </c>
      <c r="P26" s="8">
        <v>-8.6000000000012733E-2</v>
      </c>
      <c r="Q26" s="8">
        <v>8.6000000000012733E-2</v>
      </c>
      <c r="R26" s="14"/>
      <c r="S26" s="38"/>
      <c r="T26" s="26"/>
      <c r="U26" s="26"/>
      <c r="V26" s="26"/>
      <c r="W26" s="26"/>
      <c r="X26" s="26"/>
      <c r="Y26" s="26"/>
    </row>
    <row r="27" spans="1:25" x14ac:dyDescent="0.25">
      <c r="A27" s="40" t="s">
        <v>225</v>
      </c>
      <c r="B27" s="8">
        <v>286136.82699999999</v>
      </c>
      <c r="C27" s="8">
        <v>4554210.0980000002</v>
      </c>
      <c r="D27" s="8">
        <v>1715.0519999999999</v>
      </c>
      <c r="E27" s="8">
        <v>1715.127</v>
      </c>
      <c r="F27" s="8" t="s">
        <v>201</v>
      </c>
      <c r="G27" s="8">
        <v>7.4999999999999997E-2</v>
      </c>
      <c r="H27" s="8">
        <v>7.4999999999999997E-2</v>
      </c>
      <c r="I27" s="14"/>
      <c r="J27" s="40" t="s">
        <v>225</v>
      </c>
      <c r="K27" s="8">
        <v>286136.82699999999</v>
      </c>
      <c r="L27" s="8">
        <v>4554210.0980000002</v>
      </c>
      <c r="M27" s="8">
        <v>1715.0519999999999</v>
      </c>
      <c r="N27" s="8">
        <v>1715.145</v>
      </c>
      <c r="O27" s="8" t="s">
        <v>201</v>
      </c>
      <c r="P27" s="8">
        <v>9.3000000000074579E-2</v>
      </c>
      <c r="Q27" s="8">
        <v>9.3000000000074579E-2</v>
      </c>
      <c r="R27" s="14"/>
      <c r="S27" s="38"/>
      <c r="T27" s="26"/>
      <c r="U27" s="26"/>
      <c r="V27" s="26"/>
      <c r="W27" s="26"/>
      <c r="X27" s="26"/>
      <c r="Y27" s="26"/>
    </row>
    <row r="28" spans="1:25" x14ac:dyDescent="0.25">
      <c r="A28" s="40" t="s">
        <v>226</v>
      </c>
      <c r="B28" s="8">
        <v>292082.14899999998</v>
      </c>
      <c r="C28" s="8">
        <v>4566094.767</v>
      </c>
      <c r="D28" s="8">
        <v>1616.4970000000001</v>
      </c>
      <c r="E28" s="8">
        <v>1616.5260000000001</v>
      </c>
      <c r="F28" s="8" t="s">
        <v>201</v>
      </c>
      <c r="G28" s="8">
        <v>2.9000000000000001E-2</v>
      </c>
      <c r="H28" s="8">
        <v>2.9000000000000001E-2</v>
      </c>
      <c r="I28" s="14"/>
      <c r="J28" s="40" t="s">
        <v>226</v>
      </c>
      <c r="K28" s="8">
        <v>292082.14899999998</v>
      </c>
      <c r="L28" s="8">
        <v>4566094.767</v>
      </c>
      <c r="M28" s="8">
        <v>1616.4970000000001</v>
      </c>
      <c r="N28" s="8">
        <v>1616.5239999999999</v>
      </c>
      <c r="O28" s="8" t="s">
        <v>201</v>
      </c>
      <c r="P28" s="8">
        <v>2.6999999999816282E-2</v>
      </c>
      <c r="Q28" s="8">
        <v>2.6999999999816282E-2</v>
      </c>
      <c r="R28" s="14"/>
      <c r="S28" s="38"/>
      <c r="T28" s="26"/>
      <c r="U28" s="26"/>
      <c r="V28" s="26"/>
      <c r="W28" s="26"/>
      <c r="X28" s="26"/>
      <c r="Y28" s="26"/>
    </row>
    <row r="29" spans="1:25" x14ac:dyDescent="0.25">
      <c r="A29" s="40" t="s">
        <v>227</v>
      </c>
      <c r="B29" s="8">
        <v>282232.09499999997</v>
      </c>
      <c r="C29" s="8">
        <v>4579628.1270000003</v>
      </c>
      <c r="D29" s="8">
        <v>1794.471</v>
      </c>
      <c r="E29" s="8">
        <v>1794.4849999999999</v>
      </c>
      <c r="F29" s="8" t="s">
        <v>201</v>
      </c>
      <c r="G29" s="8">
        <v>1.4E-2</v>
      </c>
      <c r="H29" s="8">
        <v>1.4E-2</v>
      </c>
      <c r="I29" s="14"/>
      <c r="J29" s="40" t="s">
        <v>227</v>
      </c>
      <c r="K29" s="8">
        <v>282232.09499999997</v>
      </c>
      <c r="L29" s="8">
        <v>4579628.1270000003</v>
      </c>
      <c r="M29" s="8">
        <v>1794.471</v>
      </c>
      <c r="N29" s="8">
        <v>1794.5060000000001</v>
      </c>
      <c r="O29" s="8" t="s">
        <v>201</v>
      </c>
      <c r="P29" s="8">
        <v>3.5000000000081855E-2</v>
      </c>
      <c r="Q29" s="8">
        <v>3.5000000000081855E-2</v>
      </c>
      <c r="R29" s="14"/>
      <c r="S29" s="38"/>
      <c r="T29" s="26"/>
      <c r="U29" s="26"/>
      <c r="V29" s="26"/>
      <c r="W29" s="26"/>
      <c r="X29" s="26"/>
      <c r="Y29" s="26"/>
    </row>
    <row r="30" spans="1:25" x14ac:dyDescent="0.25">
      <c r="A30" s="40" t="s">
        <v>228</v>
      </c>
      <c r="B30" s="8">
        <v>272604.33799999999</v>
      </c>
      <c r="C30" s="8">
        <v>4589290.4859999996</v>
      </c>
      <c r="D30" s="8">
        <v>1733.1590000000001</v>
      </c>
      <c r="E30" s="8">
        <v>1733.088</v>
      </c>
      <c r="F30" s="8" t="s">
        <v>201</v>
      </c>
      <c r="G30" s="8">
        <v>-7.0999999999999994E-2</v>
      </c>
      <c r="H30" s="8">
        <v>7.0999999999999994E-2</v>
      </c>
      <c r="I30" s="14"/>
      <c r="J30" s="40" t="s">
        <v>228</v>
      </c>
      <c r="K30" s="8">
        <v>272604.33799999999</v>
      </c>
      <c r="L30" s="8">
        <v>4589290.4859999996</v>
      </c>
      <c r="M30" s="8">
        <v>1733.1590000000001</v>
      </c>
      <c r="N30" s="8">
        <v>1733.095</v>
      </c>
      <c r="O30" s="8" t="s">
        <v>201</v>
      </c>
      <c r="P30" s="8">
        <v>-6.4000000000078217E-2</v>
      </c>
      <c r="Q30" s="8">
        <v>6.4000000000078217E-2</v>
      </c>
      <c r="R30" s="14"/>
      <c r="S30" s="38"/>
      <c r="T30" s="26"/>
      <c r="U30" s="26"/>
      <c r="V30" s="26"/>
      <c r="W30" s="26"/>
      <c r="X30" s="26"/>
      <c r="Y30" s="26"/>
    </row>
    <row r="31" spans="1:25" x14ac:dyDescent="0.25">
      <c r="A31" s="40" t="s">
        <v>229</v>
      </c>
      <c r="B31" s="8">
        <v>262931.587</v>
      </c>
      <c r="C31" s="8">
        <v>4597520.4060000004</v>
      </c>
      <c r="D31" s="8">
        <v>1694.67</v>
      </c>
      <c r="E31" s="8">
        <v>1694.4860000000001</v>
      </c>
      <c r="F31" s="8" t="s">
        <v>201</v>
      </c>
      <c r="G31" s="8">
        <v>-0.184</v>
      </c>
      <c r="H31" s="8">
        <v>0.184</v>
      </c>
      <c r="I31" s="14"/>
      <c r="J31" s="40" t="s">
        <v>229</v>
      </c>
      <c r="K31" s="8">
        <v>262931.587</v>
      </c>
      <c r="L31" s="8">
        <v>4597520.4060000004</v>
      </c>
      <c r="M31" s="8">
        <v>1694.67</v>
      </c>
      <c r="N31" s="8">
        <v>1694.4670000000001</v>
      </c>
      <c r="O31" s="8" t="s">
        <v>201</v>
      </c>
      <c r="P31" s="8">
        <v>-0.20299999999997453</v>
      </c>
      <c r="Q31" s="8">
        <v>0.20299999999997453</v>
      </c>
      <c r="R31" s="14"/>
      <c r="S31" s="38"/>
      <c r="T31" s="26"/>
      <c r="U31" s="26"/>
      <c r="V31" s="26"/>
      <c r="W31" s="26"/>
      <c r="X31" s="26"/>
      <c r="Y31" s="26"/>
    </row>
    <row r="32" spans="1:25" x14ac:dyDescent="0.25">
      <c r="A32" s="40" t="s">
        <v>230</v>
      </c>
      <c r="B32" s="8">
        <v>250290.35200000001</v>
      </c>
      <c r="C32" s="8">
        <v>4605447.1119999997</v>
      </c>
      <c r="D32" s="8">
        <v>1517.5239999999999</v>
      </c>
      <c r="E32" s="8">
        <v>1517.4449999999999</v>
      </c>
      <c r="F32" s="8" t="s">
        <v>201</v>
      </c>
      <c r="G32" s="8">
        <v>-7.9000000000000001E-2</v>
      </c>
      <c r="H32" s="8">
        <v>7.9000000000000001E-2</v>
      </c>
      <c r="I32" s="14"/>
      <c r="J32" s="40" t="s">
        <v>230</v>
      </c>
      <c r="K32" s="8">
        <v>250290.35200000001</v>
      </c>
      <c r="L32" s="8">
        <v>4605447.1119999997</v>
      </c>
      <c r="M32" s="8">
        <v>1517.5239999999999</v>
      </c>
      <c r="N32" s="8">
        <v>1517.4570000000001</v>
      </c>
      <c r="O32" s="8" t="s">
        <v>201</v>
      </c>
      <c r="P32" s="8">
        <v>-6.6999999999779902E-2</v>
      </c>
      <c r="Q32" s="8">
        <v>6.6999999999779902E-2</v>
      </c>
      <c r="R32" s="14"/>
      <c r="S32" s="38"/>
      <c r="T32" s="26"/>
      <c r="U32" s="26"/>
      <c r="V32" s="26"/>
      <c r="W32" s="26"/>
      <c r="X32" s="26"/>
      <c r="Y32" s="26"/>
    </row>
    <row r="33" spans="1:25" x14ac:dyDescent="0.25">
      <c r="A33" s="40" t="s">
        <v>231</v>
      </c>
      <c r="B33" s="8">
        <v>271975.65700000001</v>
      </c>
      <c r="C33" s="8">
        <v>4607014.4270000001</v>
      </c>
      <c r="D33" s="8">
        <v>1701.855</v>
      </c>
      <c r="E33" s="8">
        <v>1701.991</v>
      </c>
      <c r="F33" s="8" t="s">
        <v>201</v>
      </c>
      <c r="G33" s="8">
        <v>0.13600000000000001</v>
      </c>
      <c r="H33" s="8">
        <v>0.13600000000000001</v>
      </c>
      <c r="I33" s="14"/>
      <c r="J33" s="40" t="s">
        <v>231</v>
      </c>
      <c r="K33" s="8">
        <v>271975.65700000001</v>
      </c>
      <c r="L33" s="8">
        <v>4607014.4270000001</v>
      </c>
      <c r="M33" s="8">
        <v>1701.855</v>
      </c>
      <c r="N33" s="8">
        <v>1701.973</v>
      </c>
      <c r="O33" s="8" t="s">
        <v>201</v>
      </c>
      <c r="P33" s="8">
        <v>0.11799999999993815</v>
      </c>
      <c r="Q33" s="8">
        <v>0.11799999999993815</v>
      </c>
      <c r="R33" s="14"/>
      <c r="S33" s="29"/>
      <c r="T33"/>
      <c r="U33"/>
      <c r="V33"/>
      <c r="W33"/>
      <c r="X33"/>
      <c r="Y33"/>
    </row>
    <row r="34" spans="1:25" x14ac:dyDescent="0.25">
      <c r="A34" s="40" t="s">
        <v>232</v>
      </c>
      <c r="B34" s="8">
        <v>286566.80499999999</v>
      </c>
      <c r="C34" s="8">
        <v>4608519.7810000004</v>
      </c>
      <c r="D34" s="8">
        <v>1764.4929999999999</v>
      </c>
      <c r="E34" s="8">
        <v>1764.559</v>
      </c>
      <c r="F34" s="8" t="s">
        <v>201</v>
      </c>
      <c r="G34" s="8">
        <v>6.6000000000000003E-2</v>
      </c>
      <c r="H34" s="8">
        <v>6.6000000000000003E-2</v>
      </c>
      <c r="I34" s="14"/>
      <c r="J34" s="40" t="s">
        <v>232</v>
      </c>
      <c r="K34" s="8">
        <v>286566.80499999999</v>
      </c>
      <c r="L34" s="8">
        <v>4608519.7810000004</v>
      </c>
      <c r="M34" s="8">
        <v>1764.4929999999999</v>
      </c>
      <c r="N34" s="8">
        <v>1764.567</v>
      </c>
      <c r="O34" s="8" t="s">
        <v>201</v>
      </c>
      <c r="P34" s="8">
        <v>7.4000000000069122E-2</v>
      </c>
      <c r="Q34" s="8">
        <v>7.4000000000069122E-2</v>
      </c>
      <c r="R34" s="14"/>
      <c r="S34" s="29"/>
      <c r="T34"/>
      <c r="U34"/>
      <c r="V34"/>
      <c r="W34"/>
      <c r="X34"/>
      <c r="Y34"/>
    </row>
    <row r="35" spans="1:25" x14ac:dyDescent="0.25">
      <c r="A35" s="40" t="s">
        <v>233</v>
      </c>
      <c r="B35" s="8">
        <v>302570.087</v>
      </c>
      <c r="C35" s="8">
        <v>4621676.6809999999</v>
      </c>
      <c r="D35" s="8">
        <v>1796.4390000000001</v>
      </c>
      <c r="E35" s="8">
        <v>1796.6420000000001</v>
      </c>
      <c r="F35" s="8" t="s">
        <v>201</v>
      </c>
      <c r="G35" s="8">
        <v>0.20300000000000001</v>
      </c>
      <c r="H35" s="8">
        <v>0.20300000000000001</v>
      </c>
      <c r="I35" s="14"/>
      <c r="J35" s="40" t="s">
        <v>233</v>
      </c>
      <c r="K35" s="8">
        <v>302570.087</v>
      </c>
      <c r="L35" s="8">
        <v>4621676.6809999999</v>
      </c>
      <c r="M35" s="8">
        <v>1796.4390000000001</v>
      </c>
      <c r="N35" s="8">
        <v>1796.64</v>
      </c>
      <c r="O35" s="8" t="s">
        <v>201</v>
      </c>
      <c r="P35" s="8">
        <v>0.20100000000002183</v>
      </c>
      <c r="Q35" s="8">
        <v>0.20100000000002183</v>
      </c>
      <c r="R35" s="14"/>
      <c r="S35" s="29"/>
      <c r="T35"/>
      <c r="U35"/>
      <c r="V35"/>
      <c r="W35"/>
      <c r="X35"/>
      <c r="Y35"/>
    </row>
    <row r="36" spans="1:25" x14ac:dyDescent="0.25">
      <c r="A36" s="40" t="s">
        <v>234</v>
      </c>
      <c r="B36" s="8">
        <v>306188.34899999999</v>
      </c>
      <c r="C36" s="8">
        <v>4618920.3380000005</v>
      </c>
      <c r="D36" s="8">
        <v>1802.5519999999999</v>
      </c>
      <c r="E36" s="8">
        <v>1802.6320000000001</v>
      </c>
      <c r="F36" s="8" t="s">
        <v>201</v>
      </c>
      <c r="G36" s="8">
        <v>0.08</v>
      </c>
      <c r="H36" s="8">
        <v>0.08</v>
      </c>
      <c r="I36" s="14"/>
      <c r="J36" s="40" t="s">
        <v>234</v>
      </c>
      <c r="K36" s="8">
        <v>306188.34899999999</v>
      </c>
      <c r="L36" s="8">
        <v>4618920.3380000005</v>
      </c>
      <c r="M36" s="8">
        <v>1802.5519999999999</v>
      </c>
      <c r="N36" s="8">
        <v>1802.634</v>
      </c>
      <c r="O36" s="8" t="s">
        <v>201</v>
      </c>
      <c r="P36" s="8">
        <v>8.200000000010732E-2</v>
      </c>
      <c r="Q36" s="8">
        <v>8.200000000010732E-2</v>
      </c>
      <c r="R36" s="14"/>
      <c r="S36" s="29"/>
      <c r="T36"/>
      <c r="U36"/>
      <c r="V36"/>
      <c r="W36"/>
      <c r="X36"/>
      <c r="Y36"/>
    </row>
    <row r="37" spans="1:25" x14ac:dyDescent="0.25">
      <c r="A37" s="40" t="s">
        <v>235</v>
      </c>
      <c r="B37" s="8">
        <v>270316.39799999999</v>
      </c>
      <c r="C37" s="8">
        <v>4651265.6390000004</v>
      </c>
      <c r="D37" s="8">
        <v>1430.268</v>
      </c>
      <c r="E37" s="8">
        <v>1430.396</v>
      </c>
      <c r="F37" s="8" t="s">
        <v>201</v>
      </c>
      <c r="G37" s="8">
        <v>0.128</v>
      </c>
      <c r="H37" s="8">
        <v>0.128</v>
      </c>
      <c r="I37" s="14"/>
      <c r="J37" s="40" t="s">
        <v>235</v>
      </c>
      <c r="K37" s="8">
        <v>270316.39799999999</v>
      </c>
      <c r="L37" s="8">
        <v>4651265.6390000004</v>
      </c>
      <c r="M37" s="8">
        <v>1430.268</v>
      </c>
      <c r="N37" s="8">
        <v>1430.3920000000001</v>
      </c>
      <c r="O37" s="8" t="s">
        <v>201</v>
      </c>
      <c r="P37" s="8">
        <v>0.12400000000002365</v>
      </c>
      <c r="Q37" s="8">
        <v>0.12400000000002365</v>
      </c>
      <c r="R37" s="14"/>
      <c r="S37" s="29"/>
      <c r="T37"/>
      <c r="U37"/>
      <c r="V37"/>
      <c r="W37"/>
      <c r="X37"/>
      <c r="Y37"/>
    </row>
    <row r="38" spans="1:25" x14ac:dyDescent="0.25">
      <c r="A38" s="40" t="s">
        <v>236</v>
      </c>
      <c r="B38" s="8">
        <v>267796.30499999999</v>
      </c>
      <c r="C38" s="8">
        <v>4618313.7549999999</v>
      </c>
      <c r="D38" s="8">
        <v>1683.4359999999999</v>
      </c>
      <c r="E38" s="8">
        <v>1683.415</v>
      </c>
      <c r="F38" s="8" t="s">
        <v>201</v>
      </c>
      <c r="G38" s="8">
        <v>-2.1000000000000001E-2</v>
      </c>
      <c r="H38" s="8">
        <v>2.1000000000000001E-2</v>
      </c>
      <c r="I38" s="14"/>
      <c r="J38" s="40" t="s">
        <v>236</v>
      </c>
      <c r="K38" s="8">
        <v>267796.30499999999</v>
      </c>
      <c r="L38" s="8">
        <v>4618313.7549999999</v>
      </c>
      <c r="M38" s="8">
        <v>1683.4359999999999</v>
      </c>
      <c r="N38" s="8">
        <v>1683.4179999999999</v>
      </c>
      <c r="O38" s="8" t="s">
        <v>201</v>
      </c>
      <c r="P38" s="8">
        <v>-1.8000000000029104E-2</v>
      </c>
      <c r="Q38" s="8">
        <v>1.8000000000029104E-2</v>
      </c>
      <c r="R38" s="14"/>
      <c r="S38" s="29"/>
      <c r="T38"/>
      <c r="U38"/>
      <c r="V38"/>
      <c r="W38"/>
      <c r="X38"/>
      <c r="Y38"/>
    </row>
    <row r="39" spans="1:25" x14ac:dyDescent="0.25">
      <c r="A39" s="40" t="s">
        <v>237</v>
      </c>
      <c r="B39" s="8">
        <v>291873.42800000001</v>
      </c>
      <c r="C39" s="8">
        <v>4635317.2340000002</v>
      </c>
      <c r="D39" s="8">
        <v>1728.059</v>
      </c>
      <c r="E39" s="8">
        <v>1728.12</v>
      </c>
      <c r="F39" s="8" t="s">
        <v>201</v>
      </c>
      <c r="G39" s="8">
        <v>6.0999999999999999E-2</v>
      </c>
      <c r="H39" s="8">
        <v>6.0999999999999999E-2</v>
      </c>
      <c r="J39" s="40" t="s">
        <v>237</v>
      </c>
      <c r="K39" s="8">
        <v>291873.42800000001</v>
      </c>
      <c r="L39" s="8">
        <v>4635317.2340000002</v>
      </c>
      <c r="M39" s="8">
        <v>1728.059</v>
      </c>
      <c r="N39" s="8">
        <v>1728.1279999999999</v>
      </c>
      <c r="O39" s="8" t="s">
        <v>201</v>
      </c>
      <c r="P39" s="8">
        <v>6.8999999999959982E-2</v>
      </c>
      <c r="Q39" s="8">
        <v>6.8999999999959982E-2</v>
      </c>
      <c r="S39" s="29"/>
      <c r="T39"/>
      <c r="U39"/>
      <c r="V39"/>
      <c r="W39"/>
      <c r="X39"/>
      <c r="Y39"/>
    </row>
    <row r="40" spans="1:25" x14ac:dyDescent="0.25">
      <c r="A40" s="40" t="s">
        <v>238</v>
      </c>
      <c r="B40" s="8">
        <v>307913.28999999998</v>
      </c>
      <c r="C40" s="8">
        <v>4651397.7060000002</v>
      </c>
      <c r="D40" s="8">
        <v>1844.367</v>
      </c>
      <c r="E40" s="8">
        <v>1844.431</v>
      </c>
      <c r="F40" s="8" t="s">
        <v>201</v>
      </c>
      <c r="G40" s="8">
        <v>6.4000000000000001E-2</v>
      </c>
      <c r="H40" s="8">
        <v>6.4000000000000001E-2</v>
      </c>
      <c r="J40" s="40" t="s">
        <v>238</v>
      </c>
      <c r="K40" s="8">
        <v>307913.28999999998</v>
      </c>
      <c r="L40" s="8">
        <v>4651397.7060000002</v>
      </c>
      <c r="M40" s="8">
        <v>1844.367</v>
      </c>
      <c r="N40" s="8">
        <v>1844.4259999999999</v>
      </c>
      <c r="O40" s="8" t="s">
        <v>201</v>
      </c>
      <c r="P40" s="8">
        <v>5.8999999999969077E-2</v>
      </c>
      <c r="Q40" s="8">
        <v>5.8999999999969077E-2</v>
      </c>
    </row>
    <row r="41" spans="1:25" x14ac:dyDescent="0.25">
      <c r="A41" s="40" t="s">
        <v>239</v>
      </c>
      <c r="B41" s="8">
        <v>318367.58799999999</v>
      </c>
      <c r="C41" s="8">
        <v>4641372.74</v>
      </c>
      <c r="D41" s="8">
        <v>1700.92</v>
      </c>
      <c r="E41" s="8">
        <v>1700.905</v>
      </c>
      <c r="F41" s="8" t="s">
        <v>201</v>
      </c>
      <c r="G41" s="8">
        <v>-1.4999999999999999E-2</v>
      </c>
      <c r="H41" s="8">
        <v>1.4999999999999999E-2</v>
      </c>
      <c r="J41" s="40" t="s">
        <v>239</v>
      </c>
      <c r="K41" s="8">
        <v>318367.58799999999</v>
      </c>
      <c r="L41" s="8">
        <v>4641372.74</v>
      </c>
      <c r="M41" s="8">
        <v>1700.92</v>
      </c>
      <c r="N41" s="8">
        <v>1700.9169999999999</v>
      </c>
      <c r="O41" s="8" t="s">
        <v>201</v>
      </c>
      <c r="P41" s="8">
        <v>-3.0000000001564331E-3</v>
      </c>
      <c r="Q41" s="8">
        <v>3.0000000001564331E-3</v>
      </c>
    </row>
    <row r="42" spans="1:25" x14ac:dyDescent="0.25">
      <c r="A42" s="40" t="s">
        <v>240</v>
      </c>
      <c r="B42" s="8">
        <v>330473.54599999997</v>
      </c>
      <c r="C42" s="8">
        <v>4638138.2640000004</v>
      </c>
      <c r="D42" s="8">
        <v>1489.8489999999999</v>
      </c>
      <c r="E42" s="8">
        <v>1489.9559999999999</v>
      </c>
      <c r="F42" s="8" t="s">
        <v>201</v>
      </c>
      <c r="G42" s="8">
        <v>0.107</v>
      </c>
      <c r="H42" s="8">
        <v>0.107</v>
      </c>
      <c r="J42" s="40" t="s">
        <v>240</v>
      </c>
      <c r="K42" s="8">
        <v>330473.54599999997</v>
      </c>
      <c r="L42" s="8">
        <v>4638138.2640000004</v>
      </c>
      <c r="M42" s="8">
        <v>1489.8489999999999</v>
      </c>
      <c r="N42" s="8">
        <v>1489.9590000000001</v>
      </c>
      <c r="O42" s="8" t="s">
        <v>201</v>
      </c>
      <c r="P42" s="8">
        <v>0.11000000000012733</v>
      </c>
      <c r="Q42" s="8">
        <v>0.11000000000012733</v>
      </c>
    </row>
    <row r="43" spans="1:25" x14ac:dyDescent="0.25">
      <c r="A43" s="40" t="s">
        <v>241</v>
      </c>
      <c r="B43" s="8">
        <v>344294.34299999999</v>
      </c>
      <c r="C43" s="8">
        <v>4639630.5789999999</v>
      </c>
      <c r="D43" s="8">
        <v>1312.7190000000001</v>
      </c>
      <c r="E43" s="8">
        <v>1312.7760000000001</v>
      </c>
      <c r="F43" s="8" t="s">
        <v>201</v>
      </c>
      <c r="G43" s="8">
        <v>5.7000000000000002E-2</v>
      </c>
      <c r="H43" s="8">
        <v>5.7000000000000002E-2</v>
      </c>
      <c r="J43" s="40" t="s">
        <v>241</v>
      </c>
      <c r="K43" s="8">
        <v>344294.34299999999</v>
      </c>
      <c r="L43" s="8">
        <v>4639630.5789999999</v>
      </c>
      <c r="M43" s="8">
        <v>1312.7190000000001</v>
      </c>
      <c r="N43" s="8">
        <v>1312.7919999999999</v>
      </c>
      <c r="O43" s="8" t="s">
        <v>201</v>
      </c>
      <c r="P43" s="8">
        <v>7.2999999999865395E-2</v>
      </c>
      <c r="Q43" s="8">
        <v>7.2999999999865395E-2</v>
      </c>
    </row>
    <row r="44" spans="1:25" x14ac:dyDescent="0.25">
      <c r="A44" s="40" t="s">
        <v>242</v>
      </c>
      <c r="B44" s="8">
        <v>354698.13699999999</v>
      </c>
      <c r="C44" s="8">
        <v>4637489.176</v>
      </c>
      <c r="D44" s="8">
        <v>1289.172</v>
      </c>
      <c r="E44" s="8">
        <v>1289.1949999999999</v>
      </c>
      <c r="F44" s="8" t="s">
        <v>201</v>
      </c>
      <c r="G44" s="8">
        <v>2.3E-2</v>
      </c>
      <c r="H44" s="8">
        <v>2.3E-2</v>
      </c>
      <c r="J44" s="40" t="s">
        <v>242</v>
      </c>
      <c r="K44" s="8">
        <v>354698.13699999999</v>
      </c>
      <c r="L44" s="8">
        <v>4637489.176</v>
      </c>
      <c r="M44" s="8">
        <v>1289.172</v>
      </c>
      <c r="N44" s="8">
        <v>1289.1949999999999</v>
      </c>
      <c r="O44" s="8" t="s">
        <v>201</v>
      </c>
      <c r="P44" s="8">
        <v>2.299999999991087E-2</v>
      </c>
      <c r="Q44" s="8">
        <v>2.299999999991087E-2</v>
      </c>
    </row>
    <row r="45" spans="1:25" x14ac:dyDescent="0.25">
      <c r="A45" s="40" t="s">
        <v>243</v>
      </c>
      <c r="B45" s="8">
        <v>365182.77399999998</v>
      </c>
      <c r="C45" s="8">
        <v>4645683.8679999998</v>
      </c>
      <c r="D45" s="8">
        <v>1286.3109999999999</v>
      </c>
      <c r="E45" s="8">
        <v>1286.3140000000001</v>
      </c>
      <c r="F45" s="8" t="s">
        <v>201</v>
      </c>
      <c r="G45" s="8">
        <v>3.0000000000000001E-3</v>
      </c>
      <c r="H45" s="8">
        <v>3.0000000000000001E-3</v>
      </c>
      <c r="J45" s="40" t="s">
        <v>243</v>
      </c>
      <c r="K45" s="8">
        <v>365182.77399999998</v>
      </c>
      <c r="L45" s="8">
        <v>4645683.8679999998</v>
      </c>
      <c r="M45" s="8">
        <v>1286.3109999999999</v>
      </c>
      <c r="N45" s="8">
        <v>1286.317</v>
      </c>
      <c r="O45" s="8" t="s">
        <v>201</v>
      </c>
      <c r="P45" s="8">
        <v>6.0000000000854925E-3</v>
      </c>
      <c r="Q45" s="8">
        <v>6.0000000000854925E-3</v>
      </c>
    </row>
    <row r="46" spans="1:25" x14ac:dyDescent="0.25">
      <c r="A46" s="40" t="s">
        <v>244</v>
      </c>
      <c r="B46" s="8">
        <v>364488.98300000001</v>
      </c>
      <c r="C46" s="8">
        <v>4649718.7609999999</v>
      </c>
      <c r="D46" s="8">
        <v>1281.242</v>
      </c>
      <c r="E46" s="8">
        <v>1281.2919999999999</v>
      </c>
      <c r="F46" s="8" t="s">
        <v>201</v>
      </c>
      <c r="G46" s="8">
        <v>0.05</v>
      </c>
      <c r="H46" s="8">
        <v>0.05</v>
      </c>
      <c r="J46" s="40" t="s">
        <v>244</v>
      </c>
      <c r="K46" s="8">
        <v>364488.98300000001</v>
      </c>
      <c r="L46" s="8">
        <v>4649718.7609999999</v>
      </c>
      <c r="M46" s="8">
        <v>1281.242</v>
      </c>
      <c r="N46" s="8">
        <v>1281.2919999999999</v>
      </c>
      <c r="O46" s="8" t="s">
        <v>201</v>
      </c>
      <c r="P46" s="8">
        <v>4.9999999999954525E-2</v>
      </c>
      <c r="Q46" s="8">
        <v>4.9999999999954525E-2</v>
      </c>
    </row>
    <row r="47" spans="1:25" x14ac:dyDescent="0.25">
      <c r="A47" s="40" t="s">
        <v>245</v>
      </c>
      <c r="B47" s="8">
        <v>380862.2</v>
      </c>
      <c r="C47" s="8">
        <v>4605393.2539999997</v>
      </c>
      <c r="D47" s="8">
        <v>1255.9880000000001</v>
      </c>
      <c r="E47" s="8">
        <v>1256.069</v>
      </c>
      <c r="F47" s="8" t="s">
        <v>201</v>
      </c>
      <c r="G47" s="8">
        <v>8.1000000000000003E-2</v>
      </c>
      <c r="H47" s="8">
        <v>8.1000000000000003E-2</v>
      </c>
      <c r="J47" s="40" t="s">
        <v>245</v>
      </c>
      <c r="K47" s="8">
        <v>380862.2</v>
      </c>
      <c r="L47" s="8">
        <v>4605393.2539999997</v>
      </c>
      <c r="M47" s="8">
        <v>1255.9880000000001</v>
      </c>
      <c r="N47" s="8">
        <v>1256.076</v>
      </c>
      <c r="O47" s="8" t="s">
        <v>201</v>
      </c>
      <c r="P47" s="8">
        <v>8.7999999999965439E-2</v>
      </c>
      <c r="Q47" s="8">
        <v>8.7999999999965439E-2</v>
      </c>
    </row>
    <row r="48" spans="1:25" x14ac:dyDescent="0.25">
      <c r="A48" s="40" t="s">
        <v>246</v>
      </c>
      <c r="B48" s="8">
        <v>398196.94900000002</v>
      </c>
      <c r="C48" s="8">
        <v>4589464.1500000004</v>
      </c>
      <c r="D48" s="8">
        <v>1256.2809999999999</v>
      </c>
      <c r="E48" s="8">
        <v>1256.385</v>
      </c>
      <c r="F48" s="8" t="s">
        <v>201</v>
      </c>
      <c r="G48" s="8">
        <v>0.104</v>
      </c>
      <c r="H48" s="8">
        <v>0.104</v>
      </c>
      <c r="J48" s="40" t="s">
        <v>246</v>
      </c>
      <c r="K48" s="8">
        <v>398196.94900000002</v>
      </c>
      <c r="L48" s="8">
        <v>4589464.1500000004</v>
      </c>
      <c r="M48" s="8">
        <v>1256.2809999999999</v>
      </c>
      <c r="N48" s="8">
        <v>1256.385</v>
      </c>
      <c r="O48" s="8" t="s">
        <v>201</v>
      </c>
      <c r="P48" s="8">
        <v>0.10400000000004184</v>
      </c>
      <c r="Q48" s="8">
        <v>0.10400000000004184</v>
      </c>
    </row>
    <row r="49" spans="1:17" x14ac:dyDescent="0.25">
      <c r="A49" s="40" t="s">
        <v>247</v>
      </c>
      <c r="B49" s="8">
        <v>386736.57199999999</v>
      </c>
      <c r="C49" s="8">
        <v>4591673.3600000003</v>
      </c>
      <c r="D49" s="8">
        <v>1256.74</v>
      </c>
      <c r="E49" s="8">
        <v>1256.7719999999999</v>
      </c>
      <c r="F49" s="8" t="s">
        <v>201</v>
      </c>
      <c r="G49" s="8">
        <v>3.2000000000000001E-2</v>
      </c>
      <c r="H49" s="8">
        <v>3.2000000000000001E-2</v>
      </c>
      <c r="J49" s="6" t="s">
        <v>247</v>
      </c>
      <c r="K49" s="9">
        <v>386736.57199999999</v>
      </c>
      <c r="L49" s="9">
        <v>4591673.3600000003</v>
      </c>
      <c r="M49" s="9">
        <v>1256.74</v>
      </c>
      <c r="N49" s="9">
        <v>1256.7670000000001</v>
      </c>
      <c r="O49" s="9" t="s">
        <v>201</v>
      </c>
      <c r="P49" s="9">
        <v>2.7000000000043656E-2</v>
      </c>
      <c r="Q49" s="9">
        <v>2.7000000000043656E-2</v>
      </c>
    </row>
    <row r="50" spans="1:17" x14ac:dyDescent="0.25">
      <c r="A50" s="40" t="s">
        <v>248</v>
      </c>
      <c r="B50" s="8">
        <v>355907.93099999998</v>
      </c>
      <c r="C50" s="8">
        <v>4597317.5520000001</v>
      </c>
      <c r="D50" s="8">
        <v>1295.982</v>
      </c>
      <c r="E50" s="8">
        <v>1296.0229999999999</v>
      </c>
      <c r="F50" s="8" t="s">
        <v>201</v>
      </c>
      <c r="G50" s="8">
        <v>4.1000000000000002E-2</v>
      </c>
      <c r="H50" s="8">
        <v>4.1000000000000002E-2</v>
      </c>
      <c r="J50" s="6" t="s">
        <v>248</v>
      </c>
      <c r="K50" s="9">
        <v>355907.93099999998</v>
      </c>
      <c r="L50" s="9">
        <v>4597317.5520000001</v>
      </c>
      <c r="M50" s="9">
        <v>1295.982</v>
      </c>
      <c r="N50" s="9">
        <v>1296.029</v>
      </c>
      <c r="O50" s="9" t="s">
        <v>201</v>
      </c>
      <c r="P50" s="9">
        <v>4.7000000000025466E-2</v>
      </c>
      <c r="Q50" s="9">
        <v>4.7000000000025466E-2</v>
      </c>
    </row>
    <row r="51" spans="1:17" x14ac:dyDescent="0.25">
      <c r="A51" s="40" t="s">
        <v>249</v>
      </c>
      <c r="B51" s="8">
        <v>352142.39899999998</v>
      </c>
      <c r="C51" s="8">
        <v>4595660.1639999999</v>
      </c>
      <c r="D51" s="8">
        <v>1258.0070000000001</v>
      </c>
      <c r="E51" s="8">
        <v>1257.93</v>
      </c>
      <c r="F51" s="8" t="s">
        <v>201</v>
      </c>
      <c r="G51" s="8">
        <v>-7.6999999999999999E-2</v>
      </c>
      <c r="H51" s="8">
        <v>7.6999999999999999E-2</v>
      </c>
      <c r="J51" s="6" t="s">
        <v>249</v>
      </c>
      <c r="K51" s="9">
        <v>352142.39899999998</v>
      </c>
      <c r="L51" s="9">
        <v>4595660.1639999999</v>
      </c>
      <c r="M51" s="9">
        <v>1258.0070000000001</v>
      </c>
      <c r="N51" s="9">
        <v>1257.915</v>
      </c>
      <c r="O51" s="9" t="s">
        <v>201</v>
      </c>
      <c r="P51" s="9">
        <v>-9.2000000000098225E-2</v>
      </c>
      <c r="Q51" s="9">
        <v>9.2000000000098225E-2</v>
      </c>
    </row>
    <row r="52" spans="1:17" x14ac:dyDescent="0.25">
      <c r="A52" s="40" t="s">
        <v>250</v>
      </c>
      <c r="B52" s="8">
        <v>347344.32799999998</v>
      </c>
      <c r="C52" s="8">
        <v>4601713.5949999997</v>
      </c>
      <c r="D52" s="8">
        <v>1585.027</v>
      </c>
      <c r="E52" s="8">
        <v>1584.9960000000001</v>
      </c>
      <c r="F52" s="8" t="s">
        <v>201</v>
      </c>
      <c r="G52" s="8">
        <v>-3.1E-2</v>
      </c>
      <c r="H52" s="8">
        <v>3.1E-2</v>
      </c>
      <c r="J52" s="6" t="s">
        <v>250</v>
      </c>
      <c r="K52" s="9">
        <v>347344.32799999998</v>
      </c>
      <c r="L52" s="9">
        <v>4601713.5949999997</v>
      </c>
      <c r="M52" s="9">
        <v>1585.027</v>
      </c>
      <c r="N52" s="9">
        <v>1585.0039999999999</v>
      </c>
      <c r="O52" s="9" t="s">
        <v>201</v>
      </c>
      <c r="P52" s="9">
        <v>-2.3000000000138243E-2</v>
      </c>
      <c r="Q52" s="9">
        <v>2.3000000000138243E-2</v>
      </c>
    </row>
    <row r="53" spans="1:17" x14ac:dyDescent="0.25">
      <c r="A53" s="40" t="s">
        <v>251</v>
      </c>
      <c r="B53" s="8">
        <v>344406.84299999999</v>
      </c>
      <c r="C53" s="8">
        <v>4608709.63</v>
      </c>
      <c r="D53" s="8">
        <v>1461.43</v>
      </c>
      <c r="E53" s="8">
        <v>1461.4960000000001</v>
      </c>
      <c r="F53" s="8" t="s">
        <v>201</v>
      </c>
      <c r="G53" s="8">
        <v>6.6000000000000003E-2</v>
      </c>
      <c r="H53" s="8">
        <v>6.6000000000000003E-2</v>
      </c>
      <c r="J53" s="6" t="s">
        <v>251</v>
      </c>
      <c r="K53" s="9">
        <v>344406.84299999999</v>
      </c>
      <c r="L53" s="9">
        <v>4608709.63</v>
      </c>
      <c r="M53" s="9">
        <v>1461.43</v>
      </c>
      <c r="N53" s="9">
        <v>1461.5029999999999</v>
      </c>
      <c r="O53" s="9" t="s">
        <v>201</v>
      </c>
      <c r="P53" s="9">
        <v>7.2999999999865395E-2</v>
      </c>
      <c r="Q53" s="9">
        <v>7.2999999999865395E-2</v>
      </c>
    </row>
    <row r="54" spans="1:17" x14ac:dyDescent="0.25">
      <c r="A54" s="40" t="s">
        <v>252</v>
      </c>
      <c r="B54" s="8">
        <v>336584.37</v>
      </c>
      <c r="C54" s="8">
        <v>4606569.7970000003</v>
      </c>
      <c r="D54" s="8">
        <v>1890.9559999999999</v>
      </c>
      <c r="E54" s="8">
        <v>1890.971</v>
      </c>
      <c r="F54" s="8" t="s">
        <v>201</v>
      </c>
      <c r="G54" s="8">
        <v>1.4999999999999999E-2</v>
      </c>
      <c r="H54" s="8">
        <v>1.4999999999999999E-2</v>
      </c>
      <c r="J54" s="6" t="s">
        <v>252</v>
      </c>
      <c r="K54" s="9">
        <v>336584.37</v>
      </c>
      <c r="L54" s="9">
        <v>4606569.7970000003</v>
      </c>
      <c r="M54" s="9">
        <v>1890.9559999999999</v>
      </c>
      <c r="N54" s="9">
        <v>1890.9739999999999</v>
      </c>
      <c r="O54" s="9" t="s">
        <v>201</v>
      </c>
      <c r="P54" s="9">
        <v>1.8000000000029104E-2</v>
      </c>
      <c r="Q54" s="9">
        <v>1.8000000000029104E-2</v>
      </c>
    </row>
    <row r="55" spans="1:17" x14ac:dyDescent="0.25">
      <c r="A55" s="40" t="s">
        <v>253</v>
      </c>
      <c r="B55" s="8">
        <v>328848.17599999998</v>
      </c>
      <c r="C55" s="8">
        <v>4601411.9390000002</v>
      </c>
      <c r="D55" s="8">
        <v>1798.569</v>
      </c>
      <c r="E55" s="8">
        <v>1798.42</v>
      </c>
      <c r="F55" s="8" t="s">
        <v>201</v>
      </c>
      <c r="G55" s="8">
        <v>-0.14899999999999999</v>
      </c>
      <c r="H55" s="8">
        <v>0.14899999999999999</v>
      </c>
      <c r="J55" s="6" t="s">
        <v>253</v>
      </c>
      <c r="K55" s="9">
        <v>328848.17599999998</v>
      </c>
      <c r="L55" s="9">
        <v>4601411.9390000002</v>
      </c>
      <c r="M55" s="9">
        <v>1798.569</v>
      </c>
      <c r="N55" s="9">
        <v>1798.4280000000001</v>
      </c>
      <c r="O55" s="9" t="s">
        <v>201</v>
      </c>
      <c r="P55" s="9">
        <v>-0.14099999999984902</v>
      </c>
      <c r="Q55" s="9">
        <v>0.14099999999984902</v>
      </c>
    </row>
    <row r="56" spans="1:17" x14ac:dyDescent="0.25">
      <c r="A56" s="40" t="s">
        <v>254</v>
      </c>
      <c r="B56" s="8">
        <v>325069.25</v>
      </c>
      <c r="C56" s="8">
        <v>4604635.2989999996</v>
      </c>
      <c r="D56" s="8">
        <v>1782.069</v>
      </c>
      <c r="E56" s="8">
        <v>1782.059</v>
      </c>
      <c r="F56" s="8" t="s">
        <v>201</v>
      </c>
      <c r="G56" s="8">
        <v>-0.01</v>
      </c>
      <c r="H56" s="8">
        <v>0.01</v>
      </c>
      <c r="J56" s="6" t="s">
        <v>254</v>
      </c>
      <c r="K56" s="9">
        <v>325069.25</v>
      </c>
      <c r="L56" s="9">
        <v>4604635.2989999996</v>
      </c>
      <c r="M56" s="9">
        <v>1782.069</v>
      </c>
      <c r="N56" s="9">
        <v>1782.068</v>
      </c>
      <c r="O56" s="9" t="s">
        <v>201</v>
      </c>
      <c r="P56" s="9">
        <v>-9.9999999997635314E-4</v>
      </c>
      <c r="Q56" s="9">
        <v>9.9999999997635314E-4</v>
      </c>
    </row>
    <row r="57" spans="1:17" x14ac:dyDescent="0.25">
      <c r="A57" s="40" t="s">
        <v>255</v>
      </c>
      <c r="B57" s="8">
        <v>319109.076</v>
      </c>
      <c r="C57" s="8">
        <v>4609187.6509999996</v>
      </c>
      <c r="D57" s="8">
        <v>1798.818</v>
      </c>
      <c r="E57" s="8">
        <v>1798.867</v>
      </c>
      <c r="F57" s="8" t="s">
        <v>201</v>
      </c>
      <c r="G57" s="8">
        <v>4.9000000000000002E-2</v>
      </c>
      <c r="H57" s="8">
        <v>4.9000000000000002E-2</v>
      </c>
      <c r="J57" s="43" t="s">
        <v>255</v>
      </c>
      <c r="K57" s="48">
        <v>319109.076</v>
      </c>
      <c r="L57" s="48">
        <v>4609187.6509999996</v>
      </c>
      <c r="M57" s="48">
        <v>1798.818</v>
      </c>
      <c r="N57" s="48">
        <v>1798.854</v>
      </c>
      <c r="O57" s="48" t="s">
        <v>201</v>
      </c>
      <c r="P57" s="48">
        <v>3.6000000000058208E-2</v>
      </c>
      <c r="Q57" s="48">
        <v>3.6000000000058208E-2</v>
      </c>
    </row>
    <row r="58" spans="1:17" x14ac:dyDescent="0.25">
      <c r="A58" s="6" t="s">
        <v>256</v>
      </c>
      <c r="B58" s="9">
        <v>397816.42499999999</v>
      </c>
      <c r="C58" s="9">
        <v>4617379.2520000003</v>
      </c>
      <c r="D58" s="9">
        <v>1287.6849999999999</v>
      </c>
      <c r="E58" s="9">
        <v>1287.6590000000001</v>
      </c>
      <c r="F58" s="9" t="s">
        <v>201</v>
      </c>
      <c r="G58" s="9">
        <v>-2.5999999999999999E-2</v>
      </c>
      <c r="H58" s="9">
        <v>2.5999999999999999E-2</v>
      </c>
      <c r="J58" s="6" t="s">
        <v>256</v>
      </c>
      <c r="K58" s="9">
        <v>397816.42499999999</v>
      </c>
      <c r="L58" s="9">
        <v>4617379.2520000003</v>
      </c>
      <c r="M58" s="9">
        <v>1287.6849999999999</v>
      </c>
      <c r="N58" s="9">
        <v>1287.6510000000001</v>
      </c>
      <c r="O58" s="9" t="s">
        <v>201</v>
      </c>
      <c r="P58" s="9">
        <v>-3.3999999999878128E-2</v>
      </c>
      <c r="Q58" s="9">
        <v>3.3999999999878128E-2</v>
      </c>
    </row>
    <row r="59" spans="1:17" x14ac:dyDescent="0.25">
      <c r="A59" s="6" t="s">
        <v>257</v>
      </c>
      <c r="B59" s="9">
        <v>389213.69500000001</v>
      </c>
      <c r="C59" s="9">
        <v>4610598.5870000003</v>
      </c>
      <c r="D59" s="9">
        <v>1487.019</v>
      </c>
      <c r="E59" s="9">
        <v>1486.921</v>
      </c>
      <c r="F59" s="9" t="s">
        <v>201</v>
      </c>
      <c r="G59" s="9">
        <v>-9.8000000000000004E-2</v>
      </c>
      <c r="H59" s="9">
        <v>9.8000000000000004E-2</v>
      </c>
      <c r="J59" s="6" t="s">
        <v>257</v>
      </c>
      <c r="K59" s="9">
        <v>389213.69500000001</v>
      </c>
      <c r="L59" s="9">
        <v>4610598.5870000003</v>
      </c>
      <c r="M59" s="9">
        <v>1487.019</v>
      </c>
      <c r="N59" s="9">
        <v>1486.9459999999999</v>
      </c>
      <c r="O59" s="9" t="s">
        <v>201</v>
      </c>
      <c r="P59" s="9">
        <v>-7.3000000000092768E-2</v>
      </c>
      <c r="Q59" s="9">
        <v>7.3000000000092768E-2</v>
      </c>
    </row>
    <row r="60" spans="1:17" x14ac:dyDescent="0.25">
      <c r="A60" s="6" t="s">
        <v>258</v>
      </c>
      <c r="B60" s="9">
        <v>401813.11700000003</v>
      </c>
      <c r="C60" s="9">
        <v>4627239.8030000003</v>
      </c>
      <c r="D60" s="9">
        <v>1296.0160000000001</v>
      </c>
      <c r="E60" s="9">
        <v>1296.2139999999999</v>
      </c>
      <c r="F60" s="9" t="s">
        <v>201</v>
      </c>
      <c r="G60" s="9">
        <v>0.19800000000000001</v>
      </c>
      <c r="H60" s="9">
        <v>0.19800000000000001</v>
      </c>
      <c r="J60" s="6" t="s">
        <v>258</v>
      </c>
      <c r="K60" s="9">
        <v>401813.11700000003</v>
      </c>
      <c r="L60" s="9">
        <v>4627239.8030000003</v>
      </c>
      <c r="M60" s="9">
        <v>1296.0160000000001</v>
      </c>
      <c r="N60" s="9">
        <v>1296.204</v>
      </c>
      <c r="O60" s="9" t="s">
        <v>201</v>
      </c>
      <c r="P60" s="9">
        <v>0.18799999999987449</v>
      </c>
      <c r="Q60" s="9">
        <v>0.18799999999987449</v>
      </c>
    </row>
    <row r="61" spans="1:17" x14ac:dyDescent="0.25">
      <c r="A61" s="6" t="s">
        <v>259</v>
      </c>
      <c r="B61" s="9">
        <v>396325.99699999997</v>
      </c>
      <c r="C61" s="9">
        <v>4637371.5990000004</v>
      </c>
      <c r="D61" s="9">
        <v>1359.17</v>
      </c>
      <c r="E61" s="9">
        <v>1359.2850000000001</v>
      </c>
      <c r="F61" s="9" t="s">
        <v>201</v>
      </c>
      <c r="G61" s="9">
        <v>0.115</v>
      </c>
      <c r="H61" s="9">
        <v>0.115</v>
      </c>
      <c r="J61" s="6" t="s">
        <v>259</v>
      </c>
      <c r="K61" s="9">
        <v>396325.99699999997</v>
      </c>
      <c r="L61" s="9">
        <v>4637371.5990000004</v>
      </c>
      <c r="M61" s="9">
        <v>1359.17</v>
      </c>
      <c r="N61" s="9">
        <v>1359.29</v>
      </c>
      <c r="O61" s="9" t="s">
        <v>201</v>
      </c>
      <c r="P61" s="9">
        <v>0.11999999999989086</v>
      </c>
      <c r="Q61" s="9">
        <v>0.11999999999989086</v>
      </c>
    </row>
    <row r="62" spans="1:17" x14ac:dyDescent="0.25">
      <c r="A62" s="43" t="s">
        <v>260</v>
      </c>
      <c r="B62" s="48">
        <v>394186.88199999998</v>
      </c>
      <c r="C62" s="48">
        <v>4632760.6359999999</v>
      </c>
      <c r="D62" s="48">
        <v>1326.415</v>
      </c>
      <c r="E62" s="48">
        <v>1326.443</v>
      </c>
      <c r="F62" s="48" t="s">
        <v>201</v>
      </c>
      <c r="G62" s="48">
        <v>2.8000000000000001E-2</v>
      </c>
      <c r="H62" s="48">
        <v>2.8000000000000001E-2</v>
      </c>
      <c r="J62" s="43" t="s">
        <v>260</v>
      </c>
      <c r="K62" s="48">
        <v>394186.88199999998</v>
      </c>
      <c r="L62" s="48">
        <v>4632760.6359999999</v>
      </c>
      <c r="M62" s="48">
        <v>1326.415</v>
      </c>
      <c r="N62" s="48">
        <v>1326.4380000000001</v>
      </c>
      <c r="O62" s="48" t="s">
        <v>201</v>
      </c>
      <c r="P62" s="48">
        <v>2.3000000000138243E-2</v>
      </c>
      <c r="Q62" s="48">
        <v>2.3000000000138243E-2</v>
      </c>
    </row>
    <row r="63" spans="1:17" x14ac:dyDescent="0.25">
      <c r="A63" s="6" t="s">
        <v>261</v>
      </c>
      <c r="B63" s="9">
        <v>352164.26400000002</v>
      </c>
      <c r="C63" s="9">
        <v>4633177.7060000002</v>
      </c>
      <c r="D63" s="9">
        <v>1296.818</v>
      </c>
      <c r="E63" s="9">
        <v>1296.6389999999999</v>
      </c>
      <c r="F63" s="9" t="s">
        <v>201</v>
      </c>
      <c r="G63" s="9">
        <v>-0.17899999999999999</v>
      </c>
      <c r="H63" s="9">
        <v>0.17899999999999999</v>
      </c>
      <c r="J63" s="6" t="s">
        <v>261</v>
      </c>
      <c r="K63" s="9">
        <v>352164.26400000002</v>
      </c>
      <c r="L63" s="9">
        <v>4633177.7060000002</v>
      </c>
      <c r="M63" s="9">
        <v>1296.818</v>
      </c>
      <c r="N63" s="9">
        <v>1296.643</v>
      </c>
      <c r="O63" s="9" t="s">
        <v>201</v>
      </c>
      <c r="P63" s="9">
        <v>-0.17499999999995453</v>
      </c>
      <c r="Q63" s="9">
        <v>0.17499999999995453</v>
      </c>
    </row>
    <row r="64" spans="1:17" x14ac:dyDescent="0.25">
      <c r="A64" s="6" t="s">
        <v>262</v>
      </c>
      <c r="B64" s="9">
        <v>349021.21500000003</v>
      </c>
      <c r="C64" s="9">
        <v>4628403.676</v>
      </c>
      <c r="D64" s="9">
        <v>1314.057</v>
      </c>
      <c r="E64" s="9">
        <v>1313.9770000000001</v>
      </c>
      <c r="F64" s="9" t="s">
        <v>201</v>
      </c>
      <c r="G64" s="9">
        <v>-0.08</v>
      </c>
      <c r="H64" s="9">
        <v>0.08</v>
      </c>
      <c r="J64" s="6" t="s">
        <v>262</v>
      </c>
      <c r="K64" s="9">
        <v>349021.21500000003</v>
      </c>
      <c r="L64" s="9">
        <v>4628403.676</v>
      </c>
      <c r="M64" s="9">
        <v>1314.057</v>
      </c>
      <c r="N64" s="9">
        <v>1313.9870000000001</v>
      </c>
      <c r="O64" s="9" t="s">
        <v>201</v>
      </c>
      <c r="P64" s="9">
        <v>-6.9999999999936335E-2</v>
      </c>
      <c r="Q64" s="9">
        <v>6.9999999999936335E-2</v>
      </c>
    </row>
    <row r="65" spans="1:17" x14ac:dyDescent="0.25">
      <c r="A65" s="6" t="s">
        <v>263</v>
      </c>
      <c r="B65" s="9">
        <v>347504.99</v>
      </c>
      <c r="C65" s="9">
        <v>4624760.199</v>
      </c>
      <c r="D65" s="9">
        <v>1359.5050000000001</v>
      </c>
      <c r="E65" s="9">
        <v>1359.4570000000001</v>
      </c>
      <c r="F65" s="9" t="s">
        <v>201</v>
      </c>
      <c r="G65" s="9">
        <v>-4.8000000000000001E-2</v>
      </c>
      <c r="H65" s="9">
        <v>4.8000000000000001E-2</v>
      </c>
      <c r="J65" s="6" t="s">
        <v>263</v>
      </c>
      <c r="K65" s="9">
        <v>347504.99</v>
      </c>
      <c r="L65" s="9">
        <v>4624760.199</v>
      </c>
      <c r="M65" s="9">
        <v>1359.5050000000001</v>
      </c>
      <c r="N65" s="9">
        <v>1359.451</v>
      </c>
      <c r="O65" s="9" t="s">
        <v>201</v>
      </c>
      <c r="P65" s="9">
        <v>-5.4000000000087311E-2</v>
      </c>
      <c r="Q65" s="9">
        <v>5.4000000000087311E-2</v>
      </c>
    </row>
    <row r="66" spans="1:17" x14ac:dyDescent="0.25">
      <c r="A66" s="6" t="s">
        <v>264</v>
      </c>
      <c r="B66" s="9">
        <v>343469.02100000001</v>
      </c>
      <c r="C66" s="9">
        <v>4618752.51</v>
      </c>
      <c r="D66" s="9">
        <v>1366.6320000000001</v>
      </c>
      <c r="E66" s="9">
        <v>1366.7329999999999</v>
      </c>
      <c r="F66" s="9" t="s">
        <v>201</v>
      </c>
      <c r="G66" s="9">
        <v>0.10100000000000001</v>
      </c>
      <c r="H66" s="9">
        <v>0.10100000000000001</v>
      </c>
      <c r="J66" s="6" t="s">
        <v>264</v>
      </c>
      <c r="K66" s="9">
        <v>343469.02100000001</v>
      </c>
      <c r="L66" s="9">
        <v>4618752.51</v>
      </c>
      <c r="M66" s="9">
        <v>1366.6320000000001</v>
      </c>
      <c r="N66" s="9">
        <v>1366.7439999999999</v>
      </c>
      <c r="O66" s="9" t="s">
        <v>201</v>
      </c>
      <c r="P66" s="9">
        <v>0.11199999999985266</v>
      </c>
      <c r="Q66" s="9">
        <v>0.11199999999985266</v>
      </c>
    </row>
    <row r="67" spans="1:17" x14ac:dyDescent="0.25">
      <c r="A67" s="43" t="s">
        <v>265</v>
      </c>
      <c r="B67" s="48">
        <v>340891.05</v>
      </c>
      <c r="C67" s="48">
        <v>4613577.0020000003</v>
      </c>
      <c r="D67" s="48">
        <v>1432.213</v>
      </c>
      <c r="E67" s="48">
        <v>1432.098</v>
      </c>
      <c r="F67" s="48" t="s">
        <v>201</v>
      </c>
      <c r="G67" s="48">
        <v>-0.115</v>
      </c>
      <c r="H67" s="48">
        <v>0.115</v>
      </c>
      <c r="J67" s="43" t="s">
        <v>265</v>
      </c>
      <c r="K67" s="48">
        <v>340891.05</v>
      </c>
      <c r="L67" s="48">
        <v>4613577.0020000003</v>
      </c>
      <c r="M67" s="48">
        <v>1432.213</v>
      </c>
      <c r="N67" s="48">
        <v>1432.1130000000001</v>
      </c>
      <c r="O67" s="48" t="s">
        <v>201</v>
      </c>
      <c r="P67" s="48">
        <v>-9.9999999999909051E-2</v>
      </c>
      <c r="Q67" s="48">
        <v>9.9999999999909051E-2</v>
      </c>
    </row>
    <row r="68" spans="1:17" x14ac:dyDescent="0.25">
      <c r="A68" s="49"/>
      <c r="B68" s="50"/>
      <c r="C68" s="50"/>
      <c r="D68" s="50"/>
      <c r="E68" s="50"/>
      <c r="F68" s="50"/>
      <c r="G68" s="50"/>
      <c r="H68" s="50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2023-05-30T18:14:53Z</dcterms:modified>
</cp:coreProperties>
</file>