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1020" windowWidth="14370" windowHeight="637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<sst xmlns="http://schemas.openxmlformats.org/spreadsheetml/2006/main" count="66" uniqueCount="43">
  <si>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t>A</t>
  </si>
  <si>
    <t>D</t>
  </si>
  <si>
    <t>E</t>
  </si>
  <si>
    <t>F</t>
  </si>
  <si>
    <t xml:space="preserve">Point </t>
  </si>
  <si>
    <t>z</t>
  </si>
  <si>
    <t>number</t>
  </si>
  <si>
    <t>description</t>
  </si>
  <si>
    <t>diff in z</t>
  </si>
  <si>
    <t>average</t>
  </si>
  <si>
    <t>NSSDA</t>
  </si>
  <si>
    <t>G</t>
  </si>
  <si>
    <t>H</t>
  </si>
  <si>
    <t>Comments</t>
  </si>
  <si>
    <t>elevations units in meters</t>
  </si>
  <si>
    <t>Outlier: a control point located in an area that does not reflect the true ground elevation, i.e. bridges, etc.</t>
  </si>
  <si>
    <t>RMSEz</t>
  </si>
  <si>
    <t>B101</t>
  </si>
  <si>
    <t>B102</t>
  </si>
  <si>
    <t>B103</t>
  </si>
  <si>
    <t>B104</t>
  </si>
  <si>
    <t>B105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</si>
  <si>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</si>
  <si>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</si>
  <si>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</si>
  <si>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</si>
  <si>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</si>
  <si>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</si>
  <si>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</si>
  <si>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</si>
  <si>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</si>
  <si>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</si>
  <si>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</si>
  <si>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</si>
  <si>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</si>
  <si>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B214</t>
  </si>
  <si>
    <t>B215</t>
  </si>
  <si>
    <t>B216</t>
  </si>
  <si>
    <t>1.3cm</t>
  </si>
  <si>
    <t>Vendor Elev</t>
  </si>
  <si>
    <t>NGTOC Elev</t>
  </si>
  <si>
    <r>
      <t>(diff in z)</t>
    </r>
    <r>
      <rPr>
        <b/>
        <u val="single"/>
        <vertAlign val="superscript"/>
        <sz val="10"/>
        <rFont val="Arial"/>
        <family val="2"/>
      </rPr>
      <t>2</t>
    </r>
  </si>
  <si>
    <t>Baldwin Co.  AL East-West- Vertical Accuracy Statistic Worksheet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</si>
</sst>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00"/>
    <numFmt numFmtId="166" formatCode="0.000000000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56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/>
      <top style="thick">
        <color indexed="8"/>
      </top>
      <bottom>
        <color indexed="63"/>
      </bottom>
    </border>
    <border>
      <left style="thick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65" fontId="0" fillId="0" borderId="12" xfId="0" applyNumberFormat="1" applyBorder="1" applyAlignment="1" applyProtection="1">
      <alignment horizontal="center"/>
      <protection/>
    </xf>
    <xf numFmtId="165" fontId="0" fillId="0" borderId="14" xfId="0" applyNumberFormat="1" applyBorder="1" applyAlignment="1" applyProtection="1">
      <alignment horizontal="center"/>
      <protection/>
    </xf>
    <xf numFmtId="165" fontId="0" fillId="0" borderId="15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16" xfId="0" applyNumberFormat="1" applyBorder="1" applyAlignment="1" applyProtection="1">
      <alignment horizontal="centerContinuous"/>
      <protection locked="0"/>
    </xf>
    <xf numFmtId="165" fontId="0" fillId="0" borderId="16" xfId="0" applyNumberFormat="1" applyBorder="1" applyAlignment="1" applyProtection="1">
      <alignment horizontal="centerContinuous"/>
      <protection locked="0"/>
    </xf>
    <xf numFmtId="165" fontId="0" fillId="0" borderId="16" xfId="0" applyNumberFormat="1" applyBorder="1" applyAlignment="1" applyProtection="1">
      <alignment horizontal="centerContinuous"/>
      <protection/>
    </xf>
    <xf numFmtId="0" fontId="0" fillId="0" borderId="16" xfId="0" applyNumberFormat="1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centerContinuous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NumberFormat="1" applyBorder="1" applyAlignment="1" applyProtection="1">
      <alignment horizontal="center"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Continuous"/>
      <protection locked="0"/>
    </xf>
    <xf numFmtId="165" fontId="0" fillId="0" borderId="0" xfId="0" applyNumberFormat="1" applyBorder="1" applyAlignment="1" applyProtection="1">
      <alignment horizontal="centerContinuous"/>
      <protection locked="0"/>
    </xf>
    <xf numFmtId="165" fontId="0" fillId="0" borderId="0" xfId="0" applyNumberFormat="1" applyBorder="1" applyAlignment="1" applyProtection="1">
      <alignment horizontal="centerContinuous"/>
      <protection/>
    </xf>
    <xf numFmtId="0" fontId="0" fillId="0" borderId="18" xfId="0" applyBorder="1" applyAlignment="1" applyProtection="1">
      <alignment horizontal="centerContinuous"/>
      <protection locked="0"/>
    </xf>
    <xf numFmtId="0" fontId="6" fillId="0" borderId="25" xfId="0" applyFont="1" applyBorder="1" applyAlignment="1" applyProtection="1">
      <alignment horizontal="centerContinuous"/>
      <protection locked="0"/>
    </xf>
    <xf numFmtId="0" fontId="3" fillId="0" borderId="25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26" xfId="0" applyFont="1" applyBorder="1" applyAlignment="1" applyProtection="1">
      <alignment horizontal="left" wrapText="1"/>
      <protection locked="0"/>
    </xf>
    <xf numFmtId="165" fontId="0" fillId="0" borderId="27" xfId="0" applyNumberFormat="1" applyBorder="1" applyAlignment="1" applyProtection="1">
      <alignment/>
      <protection/>
    </xf>
    <xf numFmtId="165" fontId="0" fillId="0" borderId="28" xfId="0" applyNumberForma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165" fontId="3" fillId="0" borderId="30" xfId="0" applyNumberFormat="1" applyFont="1" applyBorder="1" applyAlignment="1" applyProtection="1">
      <alignment horizontal="right"/>
      <protection/>
    </xf>
    <xf numFmtId="165" fontId="3" fillId="0" borderId="31" xfId="0" applyNumberFormat="1" applyFont="1" applyBorder="1" applyAlignment="1" applyProtection="1">
      <alignment horizontal="right"/>
      <protection/>
    </xf>
    <xf numFmtId="165" fontId="3" fillId="0" borderId="15" xfId="0" applyNumberFormat="1" applyFont="1" applyBorder="1" applyAlignment="1" applyProtection="1">
      <alignment/>
      <protection/>
    </xf>
    <xf numFmtId="165" fontId="3" fillId="0" borderId="32" xfId="0" applyNumberFormat="1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4" fillId="0" borderId="29" xfId="0" applyFont="1" applyBorder="1" applyAlignment="1" applyProtection="1">
      <alignment horizontal="center"/>
      <protection locked="0"/>
    </xf>
    <xf numFmtId="0" fontId="24" fillId="0" borderId="12" xfId="0" applyNumberFormat="1" applyFont="1" applyBorder="1" applyAlignment="1" applyProtection="1">
      <alignment horizontal="center"/>
      <protection locked="0"/>
    </xf>
    <xf numFmtId="165" fontId="24" fillId="0" borderId="12" xfId="0" applyNumberFormat="1" applyFont="1" applyBorder="1" applyAlignment="1" applyProtection="1">
      <alignment horizontal="center"/>
      <protection locked="0"/>
    </xf>
    <xf numFmtId="165" fontId="24" fillId="0" borderId="33" xfId="0" applyNumberFormat="1" applyFont="1" applyBorder="1" applyAlignment="1" applyProtection="1">
      <alignment horizontal="center"/>
      <protection/>
    </xf>
    <xf numFmtId="165" fontId="24" fillId="0" borderId="34" xfId="0" applyNumberFormat="1" applyFont="1" applyBorder="1" applyAlignment="1" applyProtection="1">
      <alignment horizontal="center"/>
      <protection/>
    </xf>
    <xf numFmtId="165" fontId="0" fillId="0" borderId="35" xfId="0" applyNumberFormat="1" applyBorder="1" applyAlignment="1" applyProtection="1">
      <alignment/>
      <protection/>
    </xf>
    <xf numFmtId="165" fontId="0" fillId="0" borderId="36" xfId="0" applyNumberFormat="1" applyBorder="1" applyAlignment="1" applyProtection="1">
      <alignment/>
      <protection/>
    </xf>
    <xf numFmtId="0" fontId="26" fillId="0" borderId="37" xfId="63" applyBorder="1" applyAlignment="1">
      <alignment horizontal="center"/>
      <protection/>
    </xf>
    <xf numFmtId="0" fontId="43" fillId="0" borderId="38" xfId="0" applyFont="1" applyBorder="1" applyAlignment="1" applyProtection="1">
      <alignment horizontal="centerContinuous"/>
      <protection locked="0"/>
    </xf>
    <xf numFmtId="0" fontId="26" fillId="0" borderId="0" xfId="63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Note 2" xfId="65"/>
    <cellStyle name="Output" xfId="66"/>
    <cellStyle name="Percent" xfId="67"/>
    <cellStyle name="Title" xfId="68"/>
    <cellStyle name="Total" xfId="69"/>
    <cellStyle name="Total 2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A1:IV1"/>
    </sheetView>
  </sheetViews>
  <sheetFormatPr defaultColWidth="10.28125" defaultRowHeight="12.75"/>
  <cols>
    <col min="1" max="1" width="7.8515625" style="12" customWidth="1"/>
    <col min="2" max="2" width="11.00390625" style="13" bestFit="1" customWidth="1"/>
    <col min="3" max="3" width="11.00390625" style="2" customWidth="1"/>
    <col min="4" max="4" width="12.57421875" style="2" customWidth="1"/>
    <col min="5" max="5" width="8.140625" style="6" customWidth="1"/>
    <col min="6" max="6" width="9.00390625" style="6" customWidth="1"/>
    <col min="7" max="7" width="38.140625" style="1" customWidth="1"/>
    <col min="8" max="16384" width="10.28125" style="1" customWidth="1"/>
  </cols>
  <sheetData>
    <row r="1" spans="1:7" ht="12.75">
      <c r="A1" s="54" t="s">
        <v>42</v>
      </c>
      <c r="B1" s="14"/>
      <c r="C1" s="15"/>
      <c r="D1" s="15"/>
      <c r="E1" s="16"/>
      <c r="F1" s="17"/>
      <c r="G1" s="18"/>
    </row>
    <row r="2" spans="1:7" ht="13.5" thickBot="1">
      <c r="A2" s="32" t="s">
        <v>14</v>
      </c>
      <c r="B2" s="28"/>
      <c r="C2" s="29"/>
      <c r="D2" s="29"/>
      <c r="E2" s="30"/>
      <c r="F2" s="30"/>
      <c r="G2" s="31"/>
    </row>
    <row r="3" spans="1:7" s="5" customFormat="1" ht="13.5" thickTop="1">
      <c r="A3" s="20" t="s">
        <v>0</v>
      </c>
      <c r="B3" s="3" t="s">
        <v>1</v>
      </c>
      <c r="C3" s="3" t="s">
        <v>2</v>
      </c>
      <c r="D3" s="3" t="s">
        <v>3</v>
      </c>
      <c r="E3" s="7" t="s">
        <v>11</v>
      </c>
      <c r="F3" s="8" t="s">
        <v>12</v>
      </c>
      <c r="G3" s="21"/>
    </row>
    <row r="4" spans="1:7" ht="12.75">
      <c r="A4" s="39" t="s">
        <v>4</v>
      </c>
      <c r="B4" s="38" t="s">
        <v>4</v>
      </c>
      <c r="C4" s="4" t="s">
        <v>5</v>
      </c>
      <c r="D4" s="4" t="s">
        <v>5</v>
      </c>
      <c r="E4" s="9"/>
      <c r="F4" s="10"/>
      <c r="G4" s="22"/>
    </row>
    <row r="5" spans="1:7" ht="15" thickBot="1">
      <c r="A5" s="46" t="s">
        <v>6</v>
      </c>
      <c r="B5" s="47" t="s">
        <v>7</v>
      </c>
      <c r="C5" s="48" t="s">
        <v>39</v>
      </c>
      <c r="D5" s="48" t="s">
        <v>40</v>
      </c>
      <c r="E5" s="49" t="s">
        <v>8</v>
      </c>
      <c r="F5" s="50" t="s">
        <v>41</v>
      </c>
      <c r="G5" s="44" t="s">
        <v>13</v>
      </c>
    </row>
    <row r="6" spans="1:8" ht="15.75" thickTop="1">
      <c r="A6" s="53" t="s">
        <v>17</v>
      </c>
      <c r="B6" s="53" t="s">
        <v>17</v>
      </c>
      <c r="C6" s="53">
        <v>1.355</v>
      </c>
      <c r="D6" s="53">
        <v>1.322</v>
      </c>
      <c r="E6" s="36">
        <f aca="true" t="shared" si="0" ref="E6:E25">C6-D6</f>
        <v>0.03299999999999992</v>
      </c>
      <c r="F6" s="52">
        <f aca="true" t="shared" si="1" ref="F6:F25">E6*E6</f>
        <v>0.0010889999999999947</v>
      </c>
      <c r="G6" s="53"/>
      <c r="H6" s="55"/>
    </row>
    <row r="7" spans="1:8" ht="15">
      <c r="A7" s="53" t="s">
        <v>18</v>
      </c>
      <c r="B7" s="53" t="s">
        <v>18</v>
      </c>
      <c r="C7" s="53">
        <v>5.689</v>
      </c>
      <c r="D7" s="53">
        <v>5.624</v>
      </c>
      <c r="E7" s="37">
        <f t="shared" si="0"/>
        <v>0.06500000000000039</v>
      </c>
      <c r="F7" s="51">
        <f t="shared" si="1"/>
        <v>0.004225000000000051</v>
      </c>
      <c r="G7" s="53"/>
      <c r="H7" s="55"/>
    </row>
    <row r="8" spans="1:8" ht="15">
      <c r="A8" s="53" t="s">
        <v>19</v>
      </c>
      <c r="B8" s="53" t="s">
        <v>19</v>
      </c>
      <c r="C8" s="53">
        <v>19.822</v>
      </c>
      <c r="D8" s="53">
        <v>19.786</v>
      </c>
      <c r="E8" s="37">
        <f t="shared" si="0"/>
        <v>0.03599999999999781</v>
      </c>
      <c r="F8" s="51">
        <f t="shared" si="1"/>
        <v>0.0012959999999998424</v>
      </c>
      <c r="G8" s="53"/>
      <c r="H8" s="55"/>
    </row>
    <row r="9" spans="1:8" ht="15">
      <c r="A9" s="53" t="s">
        <v>20</v>
      </c>
      <c r="B9" s="53" t="s">
        <v>20</v>
      </c>
      <c r="C9" s="53">
        <v>14.042</v>
      </c>
      <c r="D9" s="53">
        <v>14.04</v>
      </c>
      <c r="E9" s="37">
        <f t="shared" si="0"/>
        <v>0.002000000000000668</v>
      </c>
      <c r="F9" s="51">
        <f t="shared" si="1"/>
        <v>4.000000000002671E-06</v>
      </c>
      <c r="G9" s="53"/>
      <c r="H9" s="55"/>
    </row>
    <row r="10" spans="1:8" ht="15">
      <c r="A10" s="53" t="s">
        <v>21</v>
      </c>
      <c r="B10" s="53" t="s">
        <v>21</v>
      </c>
      <c r="C10" s="53">
        <v>1.851</v>
      </c>
      <c r="D10" s="53">
        <v>1.964</v>
      </c>
      <c r="E10" s="37">
        <f t="shared" si="0"/>
        <v>-0.11299999999999999</v>
      </c>
      <c r="F10" s="51">
        <f t="shared" si="1"/>
        <v>0.012768999999999997</v>
      </c>
      <c r="G10" s="53"/>
      <c r="H10" s="55"/>
    </row>
    <row r="11" spans="1:8" ht="15">
      <c r="A11" s="53" t="s">
        <v>22</v>
      </c>
      <c r="B11" s="53" t="s">
        <v>22</v>
      </c>
      <c r="C11" s="53">
        <v>12.917</v>
      </c>
      <c r="D11" s="53">
        <v>12.428</v>
      </c>
      <c r="E11" s="37">
        <f t="shared" si="0"/>
        <v>0.488999999999999</v>
      </c>
      <c r="F11" s="51">
        <f t="shared" si="1"/>
        <v>0.239120999999999</v>
      </c>
      <c r="G11" s="53"/>
      <c r="H11" s="55"/>
    </row>
    <row r="12" spans="1:8" ht="15">
      <c r="A12" s="53" t="s">
        <v>23</v>
      </c>
      <c r="B12" s="53" t="s">
        <v>23</v>
      </c>
      <c r="C12" s="53">
        <v>20.79</v>
      </c>
      <c r="D12" s="53">
        <v>20.73</v>
      </c>
      <c r="E12" s="37">
        <f t="shared" si="0"/>
        <v>0.05999999999999872</v>
      </c>
      <c r="F12" s="51">
        <f t="shared" si="1"/>
        <v>0.0035999999999998464</v>
      </c>
      <c r="G12" s="53"/>
      <c r="H12" s="55"/>
    </row>
    <row r="13" spans="1:8" ht="15">
      <c r="A13" s="53" t="s">
        <v>24</v>
      </c>
      <c r="B13" s="53" t="s">
        <v>24</v>
      </c>
      <c r="C13" s="53">
        <v>9.783</v>
      </c>
      <c r="D13" s="53">
        <v>9.803</v>
      </c>
      <c r="E13" s="37">
        <f t="shared" si="0"/>
        <v>-0.02000000000000135</v>
      </c>
      <c r="F13" s="51">
        <f t="shared" si="1"/>
        <v>0.000400000000000054</v>
      </c>
      <c r="G13" s="53"/>
      <c r="H13" s="55"/>
    </row>
    <row r="14" spans="1:8" ht="15">
      <c r="A14" s="53" t="s">
        <v>25</v>
      </c>
      <c r="B14" s="53" t="s">
        <v>25</v>
      </c>
      <c r="C14" s="53">
        <v>23.311</v>
      </c>
      <c r="D14" s="53">
        <v>23.369</v>
      </c>
      <c r="E14" s="37">
        <f t="shared" si="0"/>
        <v>-0.05799999999999983</v>
      </c>
      <c r="F14" s="51">
        <f t="shared" si="1"/>
        <v>0.0033639999999999803</v>
      </c>
      <c r="G14" s="53"/>
      <c r="H14" s="55"/>
    </row>
    <row r="15" spans="1:8" ht="15">
      <c r="A15" s="53" t="s">
        <v>26</v>
      </c>
      <c r="B15" s="53" t="s">
        <v>26</v>
      </c>
      <c r="C15" s="53">
        <v>22.356</v>
      </c>
      <c r="D15" s="53">
        <v>22.41</v>
      </c>
      <c r="E15" s="37">
        <f t="shared" si="0"/>
        <v>-0.053999999999998494</v>
      </c>
      <c r="F15" s="51">
        <f t="shared" si="1"/>
        <v>0.002915999999999837</v>
      </c>
      <c r="G15" s="53"/>
      <c r="H15" s="55"/>
    </row>
    <row r="16" spans="1:8" ht="15">
      <c r="A16" s="53" t="s">
        <v>27</v>
      </c>
      <c r="B16" s="53" t="s">
        <v>27</v>
      </c>
      <c r="C16" s="53">
        <v>25.102</v>
      </c>
      <c r="D16" s="53">
        <v>25.021</v>
      </c>
      <c r="E16" s="37">
        <f t="shared" si="0"/>
        <v>0.08099999999999952</v>
      </c>
      <c r="F16" s="51">
        <f t="shared" si="1"/>
        <v>0.006560999999999922</v>
      </c>
      <c r="G16" s="53"/>
      <c r="H16" s="55"/>
    </row>
    <row r="17" spans="1:8" ht="15">
      <c r="A17" s="53" t="s">
        <v>28</v>
      </c>
      <c r="B17" s="53" t="s">
        <v>28</v>
      </c>
      <c r="C17" s="53">
        <v>1.13</v>
      </c>
      <c r="D17" s="53">
        <v>1.027</v>
      </c>
      <c r="E17" s="37">
        <f t="shared" si="0"/>
        <v>0.10299999999999998</v>
      </c>
      <c r="F17" s="51">
        <f t="shared" si="1"/>
        <v>0.010608999999999995</v>
      </c>
      <c r="G17" s="53"/>
      <c r="H17" s="55"/>
    </row>
    <row r="18" spans="1:8" ht="15">
      <c r="A18" s="53" t="s">
        <v>29</v>
      </c>
      <c r="B18" s="53" t="s">
        <v>29</v>
      </c>
      <c r="C18" s="53">
        <v>15.603</v>
      </c>
      <c r="D18" s="53">
        <v>15.568</v>
      </c>
      <c r="E18" s="37">
        <f t="shared" si="0"/>
        <v>0.03500000000000014</v>
      </c>
      <c r="F18" s="51">
        <f t="shared" si="1"/>
        <v>0.00122500000000001</v>
      </c>
      <c r="G18" s="53"/>
      <c r="H18" s="55"/>
    </row>
    <row r="19" spans="1:8" ht="15">
      <c r="A19" s="53" t="s">
        <v>30</v>
      </c>
      <c r="B19" s="53" t="s">
        <v>30</v>
      </c>
      <c r="C19" s="53">
        <v>27.88</v>
      </c>
      <c r="D19" s="53">
        <v>27.927</v>
      </c>
      <c r="E19" s="37">
        <f t="shared" si="0"/>
        <v>-0.0470000000000006</v>
      </c>
      <c r="F19" s="51">
        <f t="shared" si="1"/>
        <v>0.002209000000000056</v>
      </c>
      <c r="G19" s="53"/>
      <c r="H19" s="55"/>
    </row>
    <row r="20" spans="1:8" ht="15">
      <c r="A20" s="53" t="s">
        <v>31</v>
      </c>
      <c r="B20" s="53" t="s">
        <v>31</v>
      </c>
      <c r="C20" s="53">
        <v>3.961</v>
      </c>
      <c r="D20" s="53">
        <v>3.995</v>
      </c>
      <c r="E20" s="37">
        <f t="shared" si="0"/>
        <v>-0.03400000000000025</v>
      </c>
      <c r="F20" s="51">
        <f t="shared" si="1"/>
        <v>0.0011560000000000173</v>
      </c>
      <c r="G20" s="53"/>
      <c r="H20" s="55"/>
    </row>
    <row r="21" spans="1:8" ht="15">
      <c r="A21" s="53" t="s">
        <v>32</v>
      </c>
      <c r="B21" s="53" t="s">
        <v>32</v>
      </c>
      <c r="C21" s="53">
        <v>22.755</v>
      </c>
      <c r="D21" s="53">
        <v>22.715</v>
      </c>
      <c r="E21" s="37">
        <f t="shared" si="0"/>
        <v>0.03999999999999915</v>
      </c>
      <c r="F21" s="51">
        <f t="shared" si="1"/>
        <v>0.0015999999999999318</v>
      </c>
      <c r="G21" s="53"/>
      <c r="H21" s="55"/>
    </row>
    <row r="22" spans="1:8" ht="15">
      <c r="A22" s="53" t="s">
        <v>33</v>
      </c>
      <c r="B22" s="53" t="s">
        <v>33</v>
      </c>
      <c r="C22" s="53">
        <v>11.827</v>
      </c>
      <c r="D22" s="53">
        <v>11.862</v>
      </c>
      <c r="E22" s="37">
        <f t="shared" si="0"/>
        <v>-0.03500000000000014</v>
      </c>
      <c r="F22" s="51">
        <f t="shared" si="1"/>
        <v>0.00122500000000001</v>
      </c>
      <c r="G22" s="53"/>
      <c r="H22" s="55"/>
    </row>
    <row r="23" spans="1:8" ht="15">
      <c r="A23" s="53" t="s">
        <v>34</v>
      </c>
      <c r="B23" s="53" t="s">
        <v>34</v>
      </c>
      <c r="C23" s="53">
        <v>25.704</v>
      </c>
      <c r="D23" s="53">
        <v>25.67</v>
      </c>
      <c r="E23" s="37">
        <f t="shared" si="0"/>
        <v>0.03399999999999892</v>
      </c>
      <c r="F23" s="51">
        <f t="shared" si="1"/>
        <v>0.0011559999999999266</v>
      </c>
      <c r="G23" s="53"/>
      <c r="H23" s="55"/>
    </row>
    <row r="24" spans="1:8" ht="15">
      <c r="A24" s="53" t="s">
        <v>35</v>
      </c>
      <c r="B24" s="53" t="s">
        <v>35</v>
      </c>
      <c r="C24" s="53">
        <v>22.613</v>
      </c>
      <c r="D24" s="53">
        <v>22.59</v>
      </c>
      <c r="E24" s="37">
        <f t="shared" si="0"/>
        <v>0.022999999999999687</v>
      </c>
      <c r="F24" s="51">
        <f t="shared" si="1"/>
        <v>0.0005289999999999856</v>
      </c>
      <c r="G24" s="53"/>
      <c r="H24" s="55"/>
    </row>
    <row r="25" spans="1:8" ht="15">
      <c r="A25" s="53" t="s">
        <v>36</v>
      </c>
      <c r="B25" s="53" t="s">
        <v>36</v>
      </c>
      <c r="C25" s="53">
        <v>57.755</v>
      </c>
      <c r="D25" s="53">
        <v>57.734</v>
      </c>
      <c r="E25" s="37">
        <f t="shared" si="0"/>
        <v>0.021000000000000796</v>
      </c>
      <c r="F25" s="51">
        <f t="shared" si="1"/>
        <v>0.00044100000000003343</v>
      </c>
      <c r="G25" s="53"/>
      <c r="H25" s="55"/>
    </row>
    <row r="26" spans="1:8" ht="15">
      <c r="A26" s="53" t="s">
        <v>37</v>
      </c>
      <c r="B26" s="53" t="s">
        <v>37</v>
      </c>
      <c r="C26" s="53">
        <v>38.235</v>
      </c>
      <c r="D26" s="53">
        <v>38.175</v>
      </c>
      <c r="E26" s="37">
        <f>C26-D26</f>
        <v>0.060000000000002274</v>
      </c>
      <c r="F26" s="51">
        <f>E26*E26</f>
        <v>0.0036000000000002727</v>
      </c>
      <c r="G26" s="53"/>
      <c r="H26" s="55"/>
    </row>
    <row r="27" spans="1:7" ht="12.75">
      <c r="A27" s="33" t="s">
        <v>15</v>
      </c>
      <c r="B27" s="34"/>
      <c r="C27" s="34"/>
      <c r="D27" s="35"/>
      <c r="E27" s="40" t="s">
        <v>9</v>
      </c>
      <c r="F27" s="11">
        <f>F26/COUNTA(C6:C25)</f>
        <v>0.00018000000000001365</v>
      </c>
      <c r="G27" s="19"/>
    </row>
    <row r="28" spans="1:7" ht="12.75">
      <c r="A28" s="33"/>
      <c r="B28" s="34"/>
      <c r="C28" s="34"/>
      <c r="D28" s="35"/>
      <c r="E28" s="40" t="s">
        <v>16</v>
      </c>
      <c r="F28" s="42">
        <f>SQRT(F27)</f>
        <v>0.013416407864999248</v>
      </c>
      <c r="G28" s="45" t="s">
        <v>38</v>
      </c>
    </row>
    <row r="29" spans="1:7" ht="13.5" thickBot="1">
      <c r="A29" s="33"/>
      <c r="B29" s="34"/>
      <c r="C29" s="34"/>
      <c r="D29" s="35"/>
      <c r="E29" s="41" t="s">
        <v>10</v>
      </c>
      <c r="F29" s="43">
        <f>F28*1.96</f>
        <v>0.026296159415398524</v>
      </c>
      <c r="G29" s="19"/>
    </row>
    <row r="30" spans="1:7" ht="14.25" thickBot="1" thickTop="1">
      <c r="A30" s="23"/>
      <c r="B30" s="24"/>
      <c r="C30" s="25"/>
      <c r="D30" s="25"/>
      <c r="E30" s="26"/>
      <c r="F30" s="26"/>
      <c r="G30" s="27"/>
    </row>
  </sheetData>
  <sheetProtection/>
  <mergeCells count="1">
    <mergeCell ref="A27:D29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sruhl</cp:lastModifiedBy>
  <cp:lastPrinted>2007-07-17T20:38:48Z</cp:lastPrinted>
  <dcterms:created xsi:type="dcterms:W3CDTF">1999-10-18T19:17:21Z</dcterms:created>
  <dcterms:modified xsi:type="dcterms:W3CDTF">2011-06-06T15:30:07Z</dcterms:modified>
  <cp:category/>
  <cp:version/>
  <cp:contentType/>
  <cp:contentStatus/>
</cp:coreProperties>
</file>