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20" windowHeight="14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1" i="1"/>
  <c r="F31" s="1"/>
  <c r="E32"/>
  <c r="E33"/>
  <c r="E34"/>
  <c r="E35"/>
  <c r="F35" s="1"/>
  <c r="E36"/>
  <c r="E37"/>
  <c r="E38"/>
  <c r="E39"/>
  <c r="F39" s="1"/>
  <c r="E40"/>
  <c r="E41"/>
  <c r="E42"/>
  <c r="E43"/>
  <c r="F43" s="1"/>
  <c r="E44"/>
  <c r="E45"/>
  <c r="F32"/>
  <c r="F33"/>
  <c r="F34"/>
  <c r="F36"/>
  <c r="F37"/>
  <c r="F38"/>
  <c r="F40"/>
  <c r="F41"/>
  <c r="F42"/>
  <c r="F44"/>
  <c r="F45"/>
  <c r="F46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7"/>
  <c r="F7" s="1"/>
  <c r="F49" l="1"/>
  <c r="F51" s="1"/>
  <c r="F52" s="1"/>
  <c r="F53" s="1"/>
</calcChain>
</file>

<file path=xl/sharedStrings.xml><?xml version="1.0" encoding="utf-8"?>
<sst xmlns="http://schemas.openxmlformats.org/spreadsheetml/2006/main" count="15" uniqueCount="15">
  <si>
    <t>Vertical Accuracy Statistic Worksheet</t>
  </si>
  <si>
    <t>elevation units in feet</t>
  </si>
  <si>
    <t>Point ID</t>
  </si>
  <si>
    <t>Point Description</t>
  </si>
  <si>
    <t>Vendor Elev</t>
  </si>
  <si>
    <t>NGTOC Elev</t>
  </si>
  <si>
    <t>diff in z</t>
  </si>
  <si>
    <r>
      <t>(diff in z)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</si>
  <si>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FVA</t>
  </si>
  <si>
    <t>sum</t>
  </si>
  <si>
    <t>average</t>
  </si>
  <si>
    <t>RMSE</t>
  </si>
  <si>
    <t>NSSDA</t>
  </si>
  <si>
    <r>
      <rPr>
        <b/>
        <i/>
        <sz val="11"/>
        <color theme="1"/>
        <rFont val="Calibri"/>
        <family val="2"/>
        <scheme val="minor"/>
      </rPr>
      <t>Outlier</t>
    </r>
    <r>
      <rPr>
        <b/>
        <sz val="11"/>
        <color theme="1"/>
        <rFont val="Calibri"/>
        <family val="2"/>
        <scheme val="minor"/>
      </rPr>
      <t>:  A control point located in an area that does not reflect true ground elevation, i.e., bridges, etc.</t>
    </r>
  </si>
  <si>
    <t>MO_Rolla_2011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</si>
</sst>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m/d"/>
    <numFmt numFmtId="165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>
      <alignment vertical="top"/>
    </xf>
    <xf numFmtId="3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9" applyNumberFormat="0" applyFon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</cellStyleXfs>
  <cellXfs count="36">
    <xf numFmtId="0" fontId="0" fillId="0" borderId="0" xfId="0"/>
    <xf numFmtId="0" fontId="16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0" fillId="33" borderId="13" xfId="0" applyFill="1" applyBorder="1"/>
    <xf numFmtId="0" fontId="16" fillId="0" borderId="20" xfId="0" applyFont="1" applyBorder="1" applyAlignment="1">
      <alignment horizontal="center"/>
    </xf>
    <xf numFmtId="165" fontId="0" fillId="0" borderId="22" xfId="0" applyNumberFormat="1" applyBorder="1"/>
    <xf numFmtId="165" fontId="0" fillId="0" borderId="20" xfId="0" applyNumberFormat="1" applyFill="1" applyBorder="1"/>
    <xf numFmtId="0" fontId="16" fillId="34" borderId="23" xfId="0" applyFont="1" applyFill="1" applyBorder="1" applyAlignment="1">
      <alignment horizontal="center"/>
    </xf>
    <xf numFmtId="0" fontId="0" fillId="33" borderId="14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18" xfId="0" applyFill="1" applyBorder="1"/>
    <xf numFmtId="0" fontId="0" fillId="33" borderId="15" xfId="0" applyFill="1" applyBorder="1"/>
    <xf numFmtId="0" fontId="0" fillId="33" borderId="0" xfId="0" applyFill="1" applyBorder="1"/>
    <xf numFmtId="165" fontId="0" fillId="0" borderId="21" xfId="0" applyNumberFormat="1" applyBorder="1"/>
    <xf numFmtId="165" fontId="0" fillId="0" borderId="20" xfId="0" applyNumberFormat="1" applyBorder="1"/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6" fillId="0" borderId="14" xfId="0" applyFont="1" applyBorder="1" applyAlignment="1"/>
    <xf numFmtId="0" fontId="16" fillId="0" borderId="0" xfId="0" applyFont="1" applyBorder="1" applyAlignment="1"/>
    <xf numFmtId="0" fontId="16" fillId="0" borderId="15" xfId="0" applyFont="1" applyBorder="1" applyAlignment="1"/>
    <xf numFmtId="0" fontId="0" fillId="0" borderId="14" xfId="0" applyBorder="1" applyAlignment="1">
      <alignment horizontal="center"/>
    </xf>
    <xf numFmtId="0" fontId="1" fillId="0" borderId="0" xfId="50" applyBorder="1" applyAlignment="1">
      <alignment horizontal="center"/>
    </xf>
    <xf numFmtId="165" fontId="1" fillId="0" borderId="0" xfId="50" applyNumberFormat="1" applyBorder="1"/>
    <xf numFmtId="0" fontId="1" fillId="0" borderId="0" xfId="50" applyBorder="1"/>
    <xf numFmtId="0" fontId="0" fillId="0" borderId="0" xfId="0" applyAlignment="1">
      <alignment horizontal="center"/>
    </xf>
    <xf numFmtId="0" fontId="16" fillId="0" borderId="24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0" xfId="43"/>
    <cellStyle name="Currency0" xfId="44"/>
    <cellStyle name="Date" xfId="45"/>
    <cellStyle name="Explanatory Text" xfId="16" builtinId="53" customBuiltin="1"/>
    <cellStyle name="Fixed" xfId="46"/>
    <cellStyle name="Good" xfId="6" builtinId="26" customBuiltin="1"/>
    <cellStyle name="Heading 1" xfId="2" builtinId="16" customBuiltin="1"/>
    <cellStyle name="Heading 1 2" xfId="51"/>
    <cellStyle name="Heading 1 3" xfId="47"/>
    <cellStyle name="Heading 2" xfId="3" builtinId="17" customBuiltin="1"/>
    <cellStyle name="Heading 2 2" xfId="52"/>
    <cellStyle name="Heading 2 3" xfId="48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0"/>
    <cellStyle name="Normal 3" xfId="42"/>
    <cellStyle name="Note" xfId="15" builtinId="10" customBuiltin="1"/>
    <cellStyle name="Note 2" xfId="53"/>
    <cellStyle name="Output" xfId="10" builtinId="21" customBuiltin="1"/>
    <cellStyle name="Title" xfId="1" builtinId="15" customBuiltin="1"/>
    <cellStyle name="Total" xfId="17" builtinId="25" customBuiltin="1"/>
    <cellStyle name="Total 2" xfId="54"/>
    <cellStyle name="Total 3" xfId="49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9" workbookViewId="0">
      <selection activeCell="A7" sqref="A7"/>
    </sheetView>
  </sheetViews>
  <sheetFormatPr defaultRowHeight="15"/>
  <cols>
    <col min="1" max="1" width="11.5703125" customWidth="1"/>
    <col min="2" max="2" width="17.85546875" customWidth="1"/>
    <col min="3" max="3" width="13.7109375" customWidth="1"/>
    <col min="4" max="4" width="13" customWidth="1"/>
    <col min="5" max="5" width="9" customWidth="1"/>
    <col min="6" max="6" width="11.5703125" customWidth="1"/>
    <col min="7" max="7" width="16.28515625" customWidth="1"/>
  </cols>
  <sheetData>
    <row r="1" spans="1:7">
      <c r="A1" s="17" t="s">
        <v>0</v>
      </c>
      <c r="B1" s="18"/>
      <c r="C1" s="18"/>
      <c r="D1" s="18"/>
      <c r="E1" s="18"/>
      <c r="F1" s="18"/>
      <c r="G1" s="19"/>
    </row>
    <row r="2" spans="1:7">
      <c r="A2" s="20" t="s">
        <v>1</v>
      </c>
      <c r="B2" s="21"/>
      <c r="C2" s="21"/>
      <c r="D2" s="21"/>
      <c r="E2" s="21"/>
      <c r="F2" s="21"/>
      <c r="G2" s="22"/>
    </row>
    <row r="3" spans="1:7">
      <c r="A3" s="9"/>
      <c r="B3" s="14"/>
      <c r="C3" s="14"/>
      <c r="D3" s="14"/>
      <c r="E3" s="14"/>
      <c r="F3" s="14"/>
      <c r="G3" s="13"/>
    </row>
    <row r="4" spans="1:7" ht="18.75">
      <c r="A4" s="23" t="s">
        <v>14</v>
      </c>
      <c r="B4" s="24"/>
      <c r="C4" s="24"/>
      <c r="D4" s="24"/>
      <c r="E4" s="24"/>
      <c r="F4" s="24"/>
      <c r="G4" s="25"/>
    </row>
    <row r="5" spans="1:7" ht="15.75" thickBot="1">
      <c r="A5" s="10"/>
      <c r="B5" s="11"/>
      <c r="C5" s="11"/>
      <c r="D5" s="11"/>
      <c r="E5" s="11"/>
      <c r="F5" s="11"/>
      <c r="G5" s="12"/>
    </row>
    <row r="6" spans="1:7" ht="18" thickBot="1">
      <c r="A6" s="34" t="s">
        <v>2</v>
      </c>
      <c r="B6" s="34" t="s">
        <v>3</v>
      </c>
      <c r="C6" s="34" t="s">
        <v>4</v>
      </c>
      <c r="D6" s="34" t="s">
        <v>5</v>
      </c>
      <c r="E6" s="1" t="s">
        <v>6</v>
      </c>
      <c r="F6" s="1" t="s">
        <v>7</v>
      </c>
      <c r="G6" s="2" t="s">
        <v>8</v>
      </c>
    </row>
    <row r="7" spans="1:7">
      <c r="A7" s="35">
        <v>40</v>
      </c>
      <c r="B7" s="35">
        <v>109</v>
      </c>
      <c r="C7" s="35">
        <v>1086.3309999999999</v>
      </c>
      <c r="D7" s="35">
        <v>1086.2650000000001</v>
      </c>
      <c r="E7" s="6">
        <f>C7-D7</f>
        <v>6.5999999999803549E-2</v>
      </c>
      <c r="F7" s="6">
        <f>E7*E7</f>
        <v>4.3559999999740681E-3</v>
      </c>
      <c r="G7" s="4"/>
    </row>
    <row r="8" spans="1:7">
      <c r="A8" s="35">
        <v>2</v>
      </c>
      <c r="B8" s="35">
        <v>110</v>
      </c>
      <c r="C8" s="35">
        <v>1087.4159999999999</v>
      </c>
      <c r="D8" s="35">
        <v>1087.518</v>
      </c>
      <c r="E8" s="15">
        <f t="shared" ref="E8:E45" si="0">C8-D8</f>
        <v>-0.10200000000008913</v>
      </c>
      <c r="F8" s="15">
        <f t="shared" ref="F8:F46" si="1">E8*E8</f>
        <v>1.0404000000018183E-2</v>
      </c>
      <c r="G8" s="13"/>
    </row>
    <row r="9" spans="1:7">
      <c r="A9" s="35">
        <v>3</v>
      </c>
      <c r="B9" s="35">
        <v>111</v>
      </c>
      <c r="C9" s="35">
        <v>1087.3389999999999</v>
      </c>
      <c r="D9" s="35">
        <v>1087.424</v>
      </c>
      <c r="E9" s="15">
        <f t="shared" si="0"/>
        <v>-8.500000000003638E-2</v>
      </c>
      <c r="F9" s="15">
        <f t="shared" si="1"/>
        <v>7.2250000000061848E-3</v>
      </c>
      <c r="G9" s="13"/>
    </row>
    <row r="10" spans="1:7">
      <c r="A10" s="35">
        <v>4</v>
      </c>
      <c r="B10" s="35">
        <v>121</v>
      </c>
      <c r="C10" s="35">
        <v>1088.145</v>
      </c>
      <c r="D10" s="35">
        <v>1088.066</v>
      </c>
      <c r="E10" s="15">
        <f t="shared" si="0"/>
        <v>7.8999999999950887E-2</v>
      </c>
      <c r="F10" s="15">
        <f t="shared" si="1"/>
        <v>6.2409999999922406E-3</v>
      </c>
      <c r="G10" s="13"/>
    </row>
    <row r="11" spans="1:7">
      <c r="A11" s="35">
        <v>5</v>
      </c>
      <c r="B11" s="35">
        <v>122</v>
      </c>
      <c r="C11" s="35">
        <v>1089.867</v>
      </c>
      <c r="D11" s="35">
        <v>1089.904</v>
      </c>
      <c r="E11" s="15">
        <f t="shared" si="0"/>
        <v>-3.7000000000034561E-2</v>
      </c>
      <c r="F11" s="15">
        <f t="shared" si="1"/>
        <v>1.3690000000025574E-3</v>
      </c>
      <c r="G11" s="13"/>
    </row>
    <row r="12" spans="1:7">
      <c r="A12" s="35">
        <v>6</v>
      </c>
      <c r="B12" s="35">
        <v>123</v>
      </c>
      <c r="C12" s="35">
        <v>1093.8150000000001</v>
      </c>
      <c r="D12" s="35">
        <v>1093.8610000000001</v>
      </c>
      <c r="E12" s="15">
        <f t="shared" si="0"/>
        <v>-4.6000000000049113E-2</v>
      </c>
      <c r="F12" s="15">
        <f t="shared" si="1"/>
        <v>2.1160000000045183E-3</v>
      </c>
      <c r="G12" s="13"/>
    </row>
    <row r="13" spans="1:7">
      <c r="A13" s="35">
        <v>7</v>
      </c>
      <c r="B13" s="35">
        <v>154</v>
      </c>
      <c r="C13" s="35">
        <v>1072.597</v>
      </c>
      <c r="D13" s="35">
        <v>1072.5840000000001</v>
      </c>
      <c r="E13" s="15">
        <f t="shared" si="0"/>
        <v>1.2999999999919964E-2</v>
      </c>
      <c r="F13" s="15">
        <f t="shared" si="1"/>
        <v>1.6899999999791908E-4</v>
      </c>
      <c r="G13" s="13"/>
    </row>
    <row r="14" spans="1:7">
      <c r="A14" s="35">
        <v>8</v>
      </c>
      <c r="B14" s="35">
        <v>155</v>
      </c>
      <c r="C14" s="35">
        <v>1068.789</v>
      </c>
      <c r="D14" s="35">
        <v>1068.771</v>
      </c>
      <c r="E14" s="15">
        <f t="shared" si="0"/>
        <v>1.8000000000029104E-2</v>
      </c>
      <c r="F14" s="15">
        <f t="shared" si="1"/>
        <v>3.2400000000104773E-4</v>
      </c>
      <c r="G14" s="13"/>
    </row>
    <row r="15" spans="1:7">
      <c r="A15" s="35">
        <v>9</v>
      </c>
      <c r="B15" s="35">
        <v>156</v>
      </c>
      <c r="C15" s="35">
        <v>1062.6400000000001</v>
      </c>
      <c r="D15" s="35">
        <v>1062.684</v>
      </c>
      <c r="E15" s="15">
        <f t="shared" si="0"/>
        <v>-4.3999999999869033E-2</v>
      </c>
      <c r="F15" s="15">
        <f t="shared" si="1"/>
        <v>1.9359999999884749E-3</v>
      </c>
      <c r="G15" s="13"/>
    </row>
    <row r="16" spans="1:7">
      <c r="A16" s="35">
        <v>10</v>
      </c>
      <c r="B16" s="35">
        <v>166</v>
      </c>
      <c r="C16" s="35">
        <v>1071.441</v>
      </c>
      <c r="D16" s="35">
        <v>1071.4580000000001</v>
      </c>
      <c r="E16" s="15">
        <f t="shared" si="0"/>
        <v>-1.7000000000052751E-2</v>
      </c>
      <c r="F16" s="15">
        <f t="shared" si="1"/>
        <v>2.8900000000179352E-4</v>
      </c>
      <c r="G16" s="13"/>
    </row>
    <row r="17" spans="1:7">
      <c r="A17" s="35">
        <v>11</v>
      </c>
      <c r="B17" s="35">
        <v>167</v>
      </c>
      <c r="C17" s="35">
        <v>1070.692</v>
      </c>
      <c r="D17" s="35">
        <v>1070.6769999999999</v>
      </c>
      <c r="E17" s="15">
        <f t="shared" si="0"/>
        <v>1.5000000000100044E-2</v>
      </c>
      <c r="F17" s="15">
        <f t="shared" si="1"/>
        <v>2.2500000000300134E-4</v>
      </c>
      <c r="G17" s="13"/>
    </row>
    <row r="18" spans="1:7">
      <c r="A18" s="35">
        <v>12</v>
      </c>
      <c r="B18" s="35">
        <v>168</v>
      </c>
      <c r="C18" s="35">
        <v>1075.298</v>
      </c>
      <c r="D18" s="35">
        <v>1075.3119999999999</v>
      </c>
      <c r="E18" s="15">
        <f t="shared" si="0"/>
        <v>-1.3999999999896318E-2</v>
      </c>
      <c r="F18" s="15">
        <f t="shared" si="1"/>
        <v>1.9599999999709688E-4</v>
      </c>
      <c r="G18" s="13"/>
    </row>
    <row r="19" spans="1:7">
      <c r="A19" s="35">
        <v>13</v>
      </c>
      <c r="B19" s="35">
        <v>4</v>
      </c>
      <c r="C19" s="35">
        <v>1082.7850000000001</v>
      </c>
      <c r="D19" s="35">
        <v>1082.7670000000001</v>
      </c>
      <c r="E19" s="15">
        <f t="shared" si="0"/>
        <v>1.8000000000029104E-2</v>
      </c>
      <c r="F19" s="15">
        <f t="shared" si="1"/>
        <v>3.2400000000104773E-4</v>
      </c>
      <c r="G19" s="13"/>
    </row>
    <row r="20" spans="1:7">
      <c r="A20" s="35">
        <v>14</v>
      </c>
      <c r="B20" s="35">
        <v>5</v>
      </c>
      <c r="C20" s="35">
        <v>1077.414</v>
      </c>
      <c r="D20" s="35">
        <v>1077.453</v>
      </c>
      <c r="E20" s="15">
        <f t="shared" si="0"/>
        <v>-3.8999999999987267E-2</v>
      </c>
      <c r="F20" s="15">
        <f t="shared" si="1"/>
        <v>1.5209999999990069E-3</v>
      </c>
      <c r="G20" s="13"/>
    </row>
    <row r="21" spans="1:7">
      <c r="A21" s="35">
        <v>15</v>
      </c>
      <c r="B21" s="35">
        <v>6</v>
      </c>
      <c r="C21" s="35">
        <v>1071.6220000000001</v>
      </c>
      <c r="D21" s="35">
        <v>1071.635</v>
      </c>
      <c r="E21" s="15">
        <f t="shared" si="0"/>
        <v>-1.2999999999919964E-2</v>
      </c>
      <c r="F21" s="15">
        <f t="shared" si="1"/>
        <v>1.6899999999791908E-4</v>
      </c>
      <c r="G21" s="13"/>
    </row>
    <row r="22" spans="1:7">
      <c r="A22" s="35">
        <v>16</v>
      </c>
      <c r="B22" s="35">
        <v>13</v>
      </c>
      <c r="C22" s="35">
        <v>1065.4059999999999</v>
      </c>
      <c r="D22" s="35">
        <v>1065.4670000000001</v>
      </c>
      <c r="E22" s="15">
        <f t="shared" si="0"/>
        <v>-6.1000000000149157E-2</v>
      </c>
      <c r="F22" s="15">
        <f t="shared" si="1"/>
        <v>3.7210000000181972E-3</v>
      </c>
      <c r="G22" s="13"/>
    </row>
    <row r="23" spans="1:7">
      <c r="A23" s="35">
        <v>17</v>
      </c>
      <c r="B23" s="35">
        <v>14</v>
      </c>
      <c r="C23" s="35">
        <v>1064.385</v>
      </c>
      <c r="D23" s="35">
        <v>1064.328</v>
      </c>
      <c r="E23" s="15">
        <f t="shared" si="0"/>
        <v>5.7000000000016371E-2</v>
      </c>
      <c r="F23" s="15">
        <f t="shared" si="1"/>
        <v>3.2490000000018663E-3</v>
      </c>
      <c r="G23" s="13"/>
    </row>
    <row r="24" spans="1:7">
      <c r="A24" s="35">
        <v>18</v>
      </c>
      <c r="B24" s="35">
        <v>15</v>
      </c>
      <c r="C24" s="35">
        <v>1064.9649999999999</v>
      </c>
      <c r="D24" s="35">
        <v>1064.9580000000001</v>
      </c>
      <c r="E24" s="15">
        <f t="shared" si="0"/>
        <v>6.999999999834472E-3</v>
      </c>
      <c r="F24" s="15">
        <f t="shared" si="1"/>
        <v>4.8999999997682604E-5</v>
      </c>
      <c r="G24" s="13"/>
    </row>
    <row r="25" spans="1:7">
      <c r="A25" s="35">
        <v>19</v>
      </c>
      <c r="B25" s="35">
        <v>19</v>
      </c>
      <c r="C25" s="35">
        <v>1008.6660000000001</v>
      </c>
      <c r="D25" s="35">
        <v>1008.6319999999999</v>
      </c>
      <c r="E25" s="15">
        <f t="shared" si="0"/>
        <v>3.4000000000105501E-2</v>
      </c>
      <c r="F25" s="15">
        <f t="shared" si="1"/>
        <v>1.1560000000071741E-3</v>
      </c>
      <c r="G25" s="13"/>
    </row>
    <row r="26" spans="1:7">
      <c r="A26" s="35">
        <v>20</v>
      </c>
      <c r="B26" s="35">
        <v>20</v>
      </c>
      <c r="C26" s="35">
        <v>1013.926</v>
      </c>
      <c r="D26" s="35">
        <v>1013.978</v>
      </c>
      <c r="E26" s="15">
        <f t="shared" si="0"/>
        <v>-5.1999999999907232E-2</v>
      </c>
      <c r="F26" s="15">
        <f t="shared" si="1"/>
        <v>2.7039999999903521E-3</v>
      </c>
      <c r="G26" s="13"/>
    </row>
    <row r="27" spans="1:7">
      <c r="A27" s="35">
        <v>21</v>
      </c>
      <c r="B27" s="35">
        <v>21</v>
      </c>
      <c r="C27" s="35">
        <v>1011.026</v>
      </c>
      <c r="D27" s="35">
        <v>1011.009</v>
      </c>
      <c r="E27" s="15">
        <f t="shared" si="0"/>
        <v>1.6999999999939064E-2</v>
      </c>
      <c r="F27" s="15">
        <f t="shared" si="1"/>
        <v>2.8899999999792818E-4</v>
      </c>
      <c r="G27" s="13"/>
    </row>
    <row r="28" spans="1:7">
      <c r="A28" s="35">
        <v>22</v>
      </c>
      <c r="B28" s="35">
        <v>31</v>
      </c>
      <c r="C28" s="35">
        <v>994.73199999999997</v>
      </c>
      <c r="D28" s="35">
        <v>994.70399999999995</v>
      </c>
      <c r="E28" s="15">
        <f t="shared" si="0"/>
        <v>2.8000000000020009E-2</v>
      </c>
      <c r="F28" s="15">
        <f t="shared" si="1"/>
        <v>7.840000000011205E-4</v>
      </c>
      <c r="G28" s="13"/>
    </row>
    <row r="29" spans="1:7">
      <c r="A29" s="35">
        <v>23</v>
      </c>
      <c r="B29" s="35">
        <v>32</v>
      </c>
      <c r="C29" s="35">
        <v>992.93899999999996</v>
      </c>
      <c r="D29" s="35">
        <v>992.93499999999995</v>
      </c>
      <c r="E29" s="15">
        <f t="shared" si="0"/>
        <v>4.0000000000190994E-3</v>
      </c>
      <c r="F29" s="15">
        <f t="shared" si="1"/>
        <v>1.6000000000152794E-5</v>
      </c>
      <c r="G29" s="13"/>
    </row>
    <row r="30" spans="1:7">
      <c r="A30" s="35">
        <v>25</v>
      </c>
      <c r="B30" s="35">
        <v>33</v>
      </c>
      <c r="C30" s="35">
        <v>991.52300000000002</v>
      </c>
      <c r="D30" s="35">
        <v>991.52099999999996</v>
      </c>
      <c r="E30" s="15">
        <f t="shared" si="0"/>
        <v>2.0000000000663931E-3</v>
      </c>
      <c r="F30" s="15">
        <f t="shared" si="1"/>
        <v>4.0000000002655726E-6</v>
      </c>
      <c r="G30" s="13"/>
    </row>
    <row r="31" spans="1:7">
      <c r="A31" s="35">
        <v>26</v>
      </c>
      <c r="B31" s="35">
        <v>40</v>
      </c>
      <c r="C31" s="35">
        <v>1084.5619999999999</v>
      </c>
      <c r="D31" s="35">
        <v>1084.634</v>
      </c>
      <c r="E31" s="15">
        <f t="shared" si="0"/>
        <v>-7.2000000000116415E-2</v>
      </c>
      <c r="F31" s="15">
        <f t="shared" si="1"/>
        <v>5.1840000000167637E-3</v>
      </c>
      <c r="G31" s="13"/>
    </row>
    <row r="32" spans="1:7">
      <c r="A32" s="35">
        <v>27</v>
      </c>
      <c r="B32" s="35">
        <v>41</v>
      </c>
      <c r="C32" s="35">
        <v>1083.116</v>
      </c>
      <c r="D32" s="35">
        <v>1083.1369999999999</v>
      </c>
      <c r="E32" s="15">
        <f t="shared" si="0"/>
        <v>-2.0999999999958163E-2</v>
      </c>
      <c r="F32" s="15">
        <f t="shared" si="1"/>
        <v>4.4099999999824287E-4</v>
      </c>
      <c r="G32" s="13"/>
    </row>
    <row r="33" spans="1:7">
      <c r="A33" s="35">
        <v>28</v>
      </c>
      <c r="B33" s="35">
        <v>42</v>
      </c>
      <c r="C33" s="35">
        <v>1080.923</v>
      </c>
      <c r="D33" s="35">
        <v>1080.9280000000001</v>
      </c>
      <c r="E33" s="15">
        <f t="shared" si="0"/>
        <v>-5.0000000001091394E-3</v>
      </c>
      <c r="F33" s="15">
        <f t="shared" si="1"/>
        <v>2.5000000001091393E-5</v>
      </c>
      <c r="G33" s="13"/>
    </row>
    <row r="34" spans="1:7">
      <c r="A34" s="35">
        <v>29</v>
      </c>
      <c r="B34" s="35">
        <v>52</v>
      </c>
      <c r="C34" s="35">
        <v>1046.1320000000001</v>
      </c>
      <c r="D34" s="35">
        <v>1046.123</v>
      </c>
      <c r="E34" s="15">
        <f t="shared" si="0"/>
        <v>9.0000000000145519E-3</v>
      </c>
      <c r="F34" s="15">
        <f t="shared" si="1"/>
        <v>8.1000000000261933E-5</v>
      </c>
      <c r="G34" s="13"/>
    </row>
    <row r="35" spans="1:7">
      <c r="A35" s="35">
        <v>30</v>
      </c>
      <c r="B35" s="35">
        <v>53</v>
      </c>
      <c r="C35" s="35">
        <v>1047.3589999999999</v>
      </c>
      <c r="D35" s="35">
        <v>1047.3800000000001</v>
      </c>
      <c r="E35" s="15">
        <f t="shared" si="0"/>
        <v>-2.1000000000185537E-2</v>
      </c>
      <c r="F35" s="15">
        <f t="shared" si="1"/>
        <v>4.4100000000779253E-4</v>
      </c>
      <c r="G35" s="13"/>
    </row>
    <row r="36" spans="1:7">
      <c r="A36" s="35">
        <v>31</v>
      </c>
      <c r="B36" s="35">
        <v>54</v>
      </c>
      <c r="C36" s="35">
        <v>1043.0239999999999</v>
      </c>
      <c r="D36" s="35">
        <v>1043.0429999999999</v>
      </c>
      <c r="E36" s="15">
        <f t="shared" si="0"/>
        <v>-1.9000000000005457E-2</v>
      </c>
      <c r="F36" s="15">
        <f t="shared" si="1"/>
        <v>3.6100000000020735E-4</v>
      </c>
      <c r="G36" s="13"/>
    </row>
    <row r="37" spans="1:7">
      <c r="A37" s="35">
        <v>32</v>
      </c>
      <c r="B37" s="35">
        <v>55</v>
      </c>
      <c r="C37" s="35">
        <v>1089.346</v>
      </c>
      <c r="D37" s="35">
        <v>1089.3130000000001</v>
      </c>
      <c r="E37" s="15">
        <f t="shared" si="0"/>
        <v>3.2999999999901775E-2</v>
      </c>
      <c r="F37" s="15">
        <f t="shared" si="1"/>
        <v>1.088999999993517E-3</v>
      </c>
      <c r="G37" s="13"/>
    </row>
    <row r="38" spans="1:7">
      <c r="A38" s="35">
        <v>33</v>
      </c>
      <c r="B38" s="35">
        <v>56</v>
      </c>
      <c r="C38" s="35">
        <v>1089.6610000000001</v>
      </c>
      <c r="D38" s="35">
        <v>1089.634</v>
      </c>
      <c r="E38" s="15">
        <f t="shared" si="0"/>
        <v>2.7000000000043656E-2</v>
      </c>
      <c r="F38" s="15">
        <f t="shared" si="1"/>
        <v>7.2900000000235743E-4</v>
      </c>
      <c r="G38" s="13"/>
    </row>
    <row r="39" spans="1:7">
      <c r="A39" s="35">
        <v>34</v>
      </c>
      <c r="B39" s="35">
        <v>57</v>
      </c>
      <c r="C39" s="35">
        <v>1078.5519999999999</v>
      </c>
      <c r="D39" s="35">
        <v>1078.546</v>
      </c>
      <c r="E39" s="15">
        <f t="shared" si="0"/>
        <v>5.9999999998581188E-3</v>
      </c>
      <c r="F39" s="15">
        <f t="shared" si="1"/>
        <v>3.5999999998297424E-5</v>
      </c>
      <c r="G39" s="13"/>
    </row>
    <row r="40" spans="1:7">
      <c r="A40" s="35">
        <v>35</v>
      </c>
      <c r="B40" s="35">
        <v>64</v>
      </c>
      <c r="C40" s="35">
        <v>1144.1289999999999</v>
      </c>
      <c r="D40" s="35">
        <v>1144.181</v>
      </c>
      <c r="E40" s="15">
        <f t="shared" si="0"/>
        <v>-5.2000000000134605E-2</v>
      </c>
      <c r="F40" s="15">
        <f t="shared" si="1"/>
        <v>2.704000000013999E-3</v>
      </c>
      <c r="G40" s="13"/>
    </row>
    <row r="41" spans="1:7">
      <c r="A41" s="35">
        <v>36</v>
      </c>
      <c r="B41" s="35">
        <v>65</v>
      </c>
      <c r="C41" s="35">
        <v>1140.049</v>
      </c>
      <c r="D41" s="35">
        <v>1140.0640000000001</v>
      </c>
      <c r="E41" s="15">
        <f t="shared" si="0"/>
        <v>-1.5000000000100044E-2</v>
      </c>
      <c r="F41" s="15">
        <f t="shared" si="1"/>
        <v>2.2500000000300134E-4</v>
      </c>
      <c r="G41" s="13"/>
    </row>
    <row r="42" spans="1:7">
      <c r="A42" s="35">
        <v>37</v>
      </c>
      <c r="B42" s="35">
        <v>66</v>
      </c>
      <c r="C42" s="35">
        <v>1132.9860000000001</v>
      </c>
      <c r="D42" s="35">
        <v>1132.9929999999999</v>
      </c>
      <c r="E42" s="15">
        <f t="shared" si="0"/>
        <v>-6.999999999834472E-3</v>
      </c>
      <c r="F42" s="15">
        <f t="shared" si="1"/>
        <v>4.8999999997682604E-5</v>
      </c>
      <c r="G42" s="13"/>
    </row>
    <row r="43" spans="1:7">
      <c r="A43" s="35">
        <v>38</v>
      </c>
      <c r="B43" s="35">
        <v>83</v>
      </c>
      <c r="C43" s="35">
        <v>1081.4110000000001</v>
      </c>
      <c r="D43" s="35">
        <v>1081.3889999999999</v>
      </c>
      <c r="E43" s="15">
        <f t="shared" si="0"/>
        <v>2.200000000016189E-2</v>
      </c>
      <c r="F43" s="15">
        <f t="shared" si="1"/>
        <v>4.8400000000712316E-4</v>
      </c>
      <c r="G43" s="13"/>
    </row>
    <row r="44" spans="1:7">
      <c r="A44" s="35">
        <v>39</v>
      </c>
      <c r="B44" s="35">
        <v>84</v>
      </c>
      <c r="C44" s="35">
        <v>1078.6279999999999</v>
      </c>
      <c r="D44" s="35">
        <v>1078.5840000000001</v>
      </c>
      <c r="E44" s="15">
        <f t="shared" si="0"/>
        <v>4.3999999999869033E-2</v>
      </c>
      <c r="F44" s="15">
        <f t="shared" si="1"/>
        <v>1.9359999999884749E-3</v>
      </c>
      <c r="G44" s="13"/>
    </row>
    <row r="45" spans="1:7">
      <c r="A45" s="35">
        <v>40</v>
      </c>
      <c r="B45" s="35">
        <v>85</v>
      </c>
      <c r="C45" s="35">
        <v>1077.691</v>
      </c>
      <c r="D45" s="35">
        <v>1077.7090000000001</v>
      </c>
      <c r="E45" s="15">
        <f t="shared" si="0"/>
        <v>-1.8000000000029104E-2</v>
      </c>
      <c r="F45" s="15">
        <f t="shared" si="1"/>
        <v>3.2400000000104773E-4</v>
      </c>
      <c r="G45" s="13"/>
    </row>
    <row r="46" spans="1:7">
      <c r="A46" s="29"/>
      <c r="B46" s="30"/>
      <c r="C46" s="33"/>
      <c r="D46" s="32"/>
      <c r="E46" s="15"/>
      <c r="F46" s="15">
        <f t="shared" si="1"/>
        <v>0</v>
      </c>
      <c r="G46" s="13"/>
    </row>
    <row r="47" spans="1:7">
      <c r="A47" s="29"/>
      <c r="B47" s="30"/>
      <c r="C47" s="31"/>
      <c r="D47" s="32"/>
      <c r="E47" s="15"/>
      <c r="F47" s="15"/>
      <c r="G47" s="13"/>
    </row>
    <row r="48" spans="1:7">
      <c r="A48" s="29"/>
      <c r="B48" s="30"/>
      <c r="C48" s="31"/>
      <c r="D48" s="32"/>
      <c r="E48" s="15"/>
      <c r="F48" s="15"/>
      <c r="G48" s="13"/>
    </row>
    <row r="49" spans="1:7">
      <c r="A49" s="9"/>
      <c r="B49" s="14"/>
      <c r="C49" s="14"/>
      <c r="D49" s="14"/>
      <c r="E49" s="5" t="s">
        <v>9</v>
      </c>
      <c r="F49" s="16">
        <f>SUM(F7:F30)</f>
        <v>4.8835999999999796E-2</v>
      </c>
      <c r="G49" s="13"/>
    </row>
    <row r="50" spans="1:7">
      <c r="A50" s="9"/>
      <c r="B50" s="14"/>
      <c r="C50" s="14"/>
      <c r="D50" s="14"/>
      <c r="E50" s="5"/>
      <c r="F50" s="16"/>
      <c r="G50" s="13"/>
    </row>
    <row r="51" spans="1:7">
      <c r="A51" s="9"/>
      <c r="B51" s="14"/>
      <c r="C51" s="14"/>
      <c r="D51" s="14"/>
      <c r="E51" s="5" t="s">
        <v>10</v>
      </c>
      <c r="F51" s="7">
        <f>F49/COUNTA(C7:C30)</f>
        <v>2.0348333333333247E-3</v>
      </c>
      <c r="G51" s="13"/>
    </row>
    <row r="52" spans="1:7">
      <c r="A52" s="9"/>
      <c r="B52" s="14"/>
      <c r="C52" s="14"/>
      <c r="D52" s="14"/>
      <c r="E52" s="3" t="s">
        <v>11</v>
      </c>
      <c r="F52" s="16">
        <f>SQRT(F51)</f>
        <v>4.5109126940490928E-2</v>
      </c>
      <c r="G52" s="8"/>
    </row>
    <row r="53" spans="1:7">
      <c r="A53" s="9"/>
      <c r="B53" s="14"/>
      <c r="C53" s="14"/>
      <c r="D53" s="14"/>
      <c r="E53" s="3" t="s">
        <v>12</v>
      </c>
      <c r="F53" s="16">
        <f>F52*1.96</f>
        <v>8.841388880336222E-2</v>
      </c>
      <c r="G53" s="8"/>
    </row>
    <row r="54" spans="1:7">
      <c r="A54" s="9"/>
      <c r="B54" s="14"/>
      <c r="C54" s="14"/>
      <c r="D54" s="14"/>
      <c r="E54" s="14"/>
      <c r="F54" s="14"/>
      <c r="G54" s="13"/>
    </row>
    <row r="55" spans="1:7">
      <c r="A55" s="26" t="s">
        <v>13</v>
      </c>
      <c r="B55" s="27"/>
      <c r="C55" s="27"/>
      <c r="D55" s="27"/>
      <c r="E55" s="27"/>
      <c r="F55" s="27"/>
      <c r="G55" s="28"/>
    </row>
    <row r="56" spans="1:7" ht="15.75" thickBot="1">
      <c r="A56" s="10"/>
      <c r="B56" s="11"/>
      <c r="C56" s="11"/>
      <c r="D56" s="11"/>
      <c r="E56" s="11"/>
      <c r="F56" s="11"/>
      <c r="G56" s="12"/>
    </row>
  </sheetData>
  <mergeCells count="4">
    <mergeCell ref="A1:G1"/>
    <mergeCell ref="A2:G2"/>
    <mergeCell ref="A4:G4"/>
    <mergeCell ref="A55:G5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tjerris</dc:creator>
  <cp:lastModifiedBy>rswain</cp:lastModifiedBy>
  <dcterms:created xsi:type="dcterms:W3CDTF">2012-03-07T17:50:20Z</dcterms:created>
  <dcterms:modified xsi:type="dcterms:W3CDTF">2012-03-27T18:54:35Z</dcterms:modified>
</cp:coreProperties>
</file>