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30" windowWidth="18975" windowHeight="10875" tabRatio="594"/>
  </bookViews>
  <sheets>
    <sheet name="drape_ctl2" sheetId="1" r:id="rId1"/>
  </sheets>
  <definedNames>
    <definedName name="_xlnm.Database">drape_ctl2!$A$1:$H$98</definedName>
  </definedNames>
  <calcPr calcId="125725"/>
</workbook>
</file>

<file path=xl/calcChain.xml><?xml version="1.0" encoding="utf-8"?>
<calcChain xmlns="http://schemas.openxmlformats.org/spreadsheetml/2006/main">
  <c r="H101" i="1"/>
  <c r="H100"/>
  <c r="M98"/>
  <c r="M97"/>
  <c r="L92"/>
  <c r="M82"/>
  <c r="M81"/>
  <c r="L65"/>
  <c r="K56"/>
  <c r="J34"/>
  <c r="J18"/>
  <c r="M14"/>
  <c r="K12"/>
  <c r="K11"/>
  <c r="I86"/>
  <c r="I50"/>
  <c r="I85"/>
  <c r="J2"/>
  <c r="J49"/>
  <c r="J67"/>
  <c r="J83"/>
  <c r="L41"/>
  <c r="L42"/>
  <c r="L43"/>
  <c r="L40"/>
  <c r="K84"/>
  <c r="K87"/>
  <c r="K88"/>
  <c r="L89"/>
  <c r="L90"/>
  <c r="L91"/>
  <c r="L77"/>
  <c r="M78"/>
  <c r="M79"/>
  <c r="M80"/>
  <c r="L76"/>
  <c r="K68"/>
  <c r="K69"/>
  <c r="K70"/>
  <c r="L66"/>
  <c r="L62"/>
  <c r="L63"/>
  <c r="L64"/>
  <c r="L61"/>
  <c r="M52"/>
  <c r="M53"/>
  <c r="M54"/>
  <c r="M55"/>
  <c r="M51"/>
  <c r="M36"/>
  <c r="M37"/>
  <c r="M38"/>
  <c r="L39"/>
  <c r="M35"/>
  <c r="K30"/>
  <c r="K31"/>
  <c r="K32"/>
  <c r="K33"/>
  <c r="K29"/>
  <c r="L20"/>
  <c r="L21"/>
  <c r="L22"/>
  <c r="L23"/>
  <c r="L19"/>
  <c r="K9"/>
  <c r="K10"/>
  <c r="M13"/>
  <c r="M15"/>
  <c r="M16"/>
  <c r="M17"/>
  <c r="K8"/>
  <c r="M94"/>
  <c r="M95"/>
  <c r="M96"/>
  <c r="L93"/>
  <c r="K72"/>
  <c r="L73"/>
  <c r="L74"/>
  <c r="L75"/>
  <c r="K71"/>
  <c r="K58"/>
  <c r="K59"/>
  <c r="K60"/>
  <c r="K57"/>
  <c r="K45"/>
  <c r="K46"/>
  <c r="K47"/>
  <c r="K48"/>
  <c r="K44"/>
  <c r="M25"/>
  <c r="M26"/>
  <c r="M27"/>
  <c r="M28"/>
  <c r="M24"/>
  <c r="L4"/>
  <c r="L5"/>
  <c r="L6"/>
  <c r="L7"/>
  <c r="L3"/>
  <c r="H103"/>
  <c r="H105"/>
  <c r="H104"/>
  <c r="H102"/>
  <c r="M102" l="1"/>
  <c r="M100"/>
  <c r="J100"/>
  <c r="M101"/>
  <c r="I100"/>
  <c r="K100"/>
  <c r="M103"/>
  <c r="M104"/>
  <c r="H106"/>
  <c r="H107" s="1"/>
  <c r="M105"/>
  <c r="K105"/>
  <c r="I105"/>
  <c r="K104"/>
  <c r="I104"/>
  <c r="K103"/>
  <c r="I103"/>
  <c r="K102"/>
  <c r="I102"/>
  <c r="K101"/>
  <c r="I101"/>
  <c r="J105"/>
  <c r="J104"/>
  <c r="J103"/>
  <c r="J102"/>
  <c r="J101"/>
  <c r="L102"/>
  <c r="L101"/>
  <c r="L104"/>
  <c r="L100"/>
  <c r="L105"/>
  <c r="L103"/>
  <c r="M106" l="1"/>
  <c r="M107" s="1"/>
  <c r="J106"/>
  <c r="J107" s="1"/>
  <c r="K106"/>
  <c r="K107" s="1"/>
  <c r="I106"/>
  <c r="I107" s="1"/>
  <c r="L106"/>
  <c r="L107" s="1"/>
</calcChain>
</file>

<file path=xl/sharedStrings.xml><?xml version="1.0" encoding="utf-8"?>
<sst xmlns="http://schemas.openxmlformats.org/spreadsheetml/2006/main" count="124" uniqueCount="34">
  <si>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</si>
  <si>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</si>
  <si>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</si>
  <si>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</si>
  <si>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</si>
  <si>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</si>
  <si>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</si>
  <si>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</si>
  <si>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HS</t>
  </si>
  <si>
    <t>TG</t>
  </si>
  <si>
    <t>SG</t>
  </si>
  <si>
    <t>TREE</t>
  </si>
  <si>
    <t>ALL</t>
  </si>
  <si>
    <t>Blunders Removed</t>
  </si>
  <si>
    <t>Primary control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</si>
  <si>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</si>
  <si>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</si>
  <si>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</si>
  <si>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</si>
  <si>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</si>
  <si>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</si>
  <si>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</si>
  <si>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</si>
  <si>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</si>
  <si>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</si>
  <si>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</si>
  <si>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BASE2</t>
  </si>
  <si>
    <t>BASE5</t>
  </si>
  <si>
    <t>BASE 27</t>
  </si>
  <si>
    <t>BASE 14</t>
  </si>
  <si>
    <t>TEST</t>
  </si>
  <si>
    <t>BASE 23</t>
  </si>
  <si>
    <t>TREES</t>
  </si>
  <si>
    <t>BASE 9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</si>
</sst>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0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/>
    <xf numFmtId="165" fontId="0" fillId="33" borderId="10" xfId="0" applyNumberFormat="1" applyFill="1" applyBorder="1" applyAlignment="1">
      <alignment wrapText="1"/>
    </xf>
    <xf numFmtId="165" fontId="0" fillId="0" borderId="11" xfId="0" applyNumberFormat="1" applyBorder="1"/>
    <xf numFmtId="165" fontId="18" fillId="0" borderId="11" xfId="0" applyNumberFormat="1" applyFont="1" applyBorder="1"/>
    <xf numFmtId="165" fontId="0" fillId="0" borderId="12" xfId="0" applyNumberFormat="1" applyBorder="1"/>
    <xf numFmtId="165" fontId="0" fillId="0" borderId="13" xfId="0" applyNumberFormat="1" applyBorder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>
      <pane xSplit="6" ySplit="1" topLeftCell="G2" activePane="bottomRight" state="frozenSplit"/>
      <selection pane="topRight" activeCell="F1" sqref="F1"/>
      <selection pane="bottomLeft" activeCell="C2" sqref="C2"/>
      <selection pane="bottomRight" activeCell="H85" sqref="H85:H86"/>
    </sheetView>
  </sheetViews>
  <sheetFormatPr defaultRowHeight="15"/>
  <cols>
    <col min="1" max="1" width="9.7109375" style="1" customWidth="1"/>
    <col min="2" max="2" width="19.7109375" style="2" customWidth="1"/>
    <col min="3" max="3" width="18.42578125" style="2" customWidth="1"/>
    <col min="4" max="4" width="18.5703125" style="2" customWidth="1"/>
    <col min="5" max="5" width="19.7109375" style="3" customWidth="1"/>
    <col min="6" max="6" width="8.28515625" style="1" customWidth="1"/>
    <col min="7" max="7" width="17.42578125" style="3" customWidth="1"/>
    <col min="8" max="8" width="15.28515625" style="3" customWidth="1"/>
    <col min="9" max="9" width="10.28515625" customWidth="1"/>
    <col min="10" max="10" width="8.7109375" customWidth="1"/>
    <col min="11" max="11" width="9.5703125" customWidth="1"/>
    <col min="12" max="12" width="8.5703125" customWidth="1"/>
  </cols>
  <sheetData>
    <row r="1" spans="1:13" ht="30.7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3" t="s">
        <v>6</v>
      </c>
      <c r="H1" s="3" t="s">
        <v>7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</row>
    <row r="2" spans="1:13">
      <c r="A2" s="1">
        <v>0</v>
      </c>
      <c r="B2" s="1">
        <v>9999</v>
      </c>
      <c r="C2" s="10">
        <v>710386.049</v>
      </c>
      <c r="D2" s="10">
        <v>488062.06</v>
      </c>
      <c r="E2" s="10">
        <v>1029.934</v>
      </c>
      <c r="F2" s="1" t="s">
        <v>26</v>
      </c>
      <c r="G2" s="10">
        <v>1029.8797607399999</v>
      </c>
      <c r="H2" s="10">
        <v>5.4239259999999997E-2</v>
      </c>
      <c r="I2" s="3"/>
      <c r="J2" s="3">
        <f>H2</f>
        <v>5.4239259999999997E-2</v>
      </c>
    </row>
    <row r="3" spans="1:13">
      <c r="A3" s="1">
        <v>0</v>
      </c>
      <c r="B3" s="1">
        <v>76</v>
      </c>
      <c r="C3" s="10">
        <v>710350.42500000005</v>
      </c>
      <c r="D3" s="10">
        <v>488065.31699999998</v>
      </c>
      <c r="E3" s="10">
        <v>1030.3710000000001</v>
      </c>
      <c r="F3" s="1" t="s">
        <v>10</v>
      </c>
      <c r="G3" s="10">
        <v>1030.95910645</v>
      </c>
      <c r="H3" s="10">
        <v>-0.58810644999999995</v>
      </c>
      <c r="I3" s="3"/>
      <c r="L3" s="3">
        <f>H3</f>
        <v>-0.58810644999999995</v>
      </c>
    </row>
    <row r="4" spans="1:13">
      <c r="A4" s="1">
        <v>0</v>
      </c>
      <c r="B4" s="1">
        <v>77</v>
      </c>
      <c r="C4" s="10">
        <v>710318.01300000004</v>
      </c>
      <c r="D4" s="10">
        <v>488062.72399999999</v>
      </c>
      <c r="E4" s="10">
        <v>1032.2090000000001</v>
      </c>
      <c r="F4" s="1" t="s">
        <v>10</v>
      </c>
      <c r="G4" s="10">
        <v>1032.609375</v>
      </c>
      <c r="H4" s="10">
        <v>-0.40037499999999998</v>
      </c>
      <c r="I4" s="3"/>
      <c r="L4" s="3">
        <f>H4</f>
        <v>-0.40037499999999998</v>
      </c>
    </row>
    <row r="5" spans="1:13">
      <c r="A5" s="1">
        <v>0</v>
      </c>
      <c r="B5" s="1">
        <v>78</v>
      </c>
      <c r="C5" s="10">
        <v>710265.14199999999</v>
      </c>
      <c r="D5" s="10">
        <v>488072.00900000002</v>
      </c>
      <c r="E5" s="10">
        <v>1033.5229999999999</v>
      </c>
      <c r="F5" s="1" t="s">
        <v>10</v>
      </c>
      <c r="G5" s="10">
        <v>1033.9361572299999</v>
      </c>
      <c r="H5" s="10">
        <v>-0.41315722999999999</v>
      </c>
      <c r="I5" s="3"/>
      <c r="L5" s="3">
        <f>H5</f>
        <v>-0.41315722999999999</v>
      </c>
    </row>
    <row r="6" spans="1:13">
      <c r="A6" s="1">
        <v>0</v>
      </c>
      <c r="B6" s="1">
        <v>79</v>
      </c>
      <c r="C6" s="10">
        <v>710234.49899999995</v>
      </c>
      <c r="D6" s="10">
        <v>488068.99400000001</v>
      </c>
      <c r="E6" s="10">
        <v>1034.4359999999999</v>
      </c>
      <c r="F6" s="1" t="s">
        <v>10</v>
      </c>
      <c r="G6" s="10">
        <v>1034.6713867200001</v>
      </c>
      <c r="H6" s="10">
        <v>-0.23538671999999999</v>
      </c>
      <c r="I6" s="3"/>
      <c r="L6" s="3">
        <f>H6</f>
        <v>-0.23538671999999999</v>
      </c>
    </row>
    <row r="7" spans="1:13">
      <c r="A7" s="1">
        <v>0</v>
      </c>
      <c r="B7" s="1">
        <v>80</v>
      </c>
      <c r="C7" s="10">
        <v>710208.3</v>
      </c>
      <c r="D7" s="10">
        <v>488049.79300000001</v>
      </c>
      <c r="E7" s="10">
        <v>1036.204</v>
      </c>
      <c r="F7" s="1" t="s">
        <v>10</v>
      </c>
      <c r="G7" s="10">
        <v>1036.3914794899999</v>
      </c>
      <c r="H7" s="10">
        <v>-0.18747949</v>
      </c>
      <c r="I7" s="3"/>
      <c r="L7" s="3">
        <f>H7</f>
        <v>-0.18747949</v>
      </c>
    </row>
    <row r="8" spans="1:13">
      <c r="A8" s="1">
        <v>0</v>
      </c>
      <c r="B8" s="1">
        <v>81</v>
      </c>
      <c r="C8" s="10">
        <v>710210.43099999998</v>
      </c>
      <c r="D8" s="10">
        <v>488058.78700000001</v>
      </c>
      <c r="E8" s="10">
        <v>1035.3489999999999</v>
      </c>
      <c r="F8" s="1" t="s">
        <v>8</v>
      </c>
      <c r="G8" s="10">
        <v>1035.4887695299999</v>
      </c>
      <c r="H8" s="10">
        <v>-0.13976953</v>
      </c>
      <c r="I8" s="3"/>
      <c r="K8" s="3">
        <f>H8</f>
        <v>-0.13976953</v>
      </c>
    </row>
    <row r="9" spans="1:13">
      <c r="A9" s="1">
        <v>0</v>
      </c>
      <c r="B9" s="1">
        <v>82</v>
      </c>
      <c r="C9" s="10">
        <v>710245.66</v>
      </c>
      <c r="D9" s="10">
        <v>488064.02299999999</v>
      </c>
      <c r="E9" s="10">
        <v>1034.32</v>
      </c>
      <c r="F9" s="1" t="s">
        <v>8</v>
      </c>
      <c r="G9" s="10">
        <v>1034.5423584</v>
      </c>
      <c r="H9" s="10">
        <v>-0.22235840000000001</v>
      </c>
      <c r="I9" s="3"/>
      <c r="K9" s="3">
        <f>H9</f>
        <v>-0.22235840000000001</v>
      </c>
    </row>
    <row r="10" spans="1:13">
      <c r="A10" s="1">
        <v>0</v>
      </c>
      <c r="B10" s="1">
        <v>83</v>
      </c>
      <c r="C10" s="10">
        <v>710291.96600000001</v>
      </c>
      <c r="D10" s="10">
        <v>488069.44699999999</v>
      </c>
      <c r="E10" s="10">
        <v>1032.825</v>
      </c>
      <c r="F10" s="1" t="s">
        <v>8</v>
      </c>
      <c r="G10" s="10">
        <v>1032.7655029299999</v>
      </c>
      <c r="H10" s="10">
        <v>5.9497070000100002E-2</v>
      </c>
      <c r="I10" s="3"/>
      <c r="K10" s="3">
        <f>H10</f>
        <v>5.9497070000100002E-2</v>
      </c>
    </row>
    <row r="11" spans="1:13">
      <c r="A11" s="1">
        <v>0</v>
      </c>
      <c r="B11" s="1">
        <v>84</v>
      </c>
      <c r="C11" s="10">
        <v>710332.87</v>
      </c>
      <c r="D11" s="10">
        <v>488073.82500000001</v>
      </c>
      <c r="E11" s="10">
        <v>1031.252</v>
      </c>
      <c r="F11" s="1" t="s">
        <v>8</v>
      </c>
      <c r="G11" s="10">
        <v>1031.3790283200001</v>
      </c>
      <c r="H11" s="10">
        <v>-0.12702832</v>
      </c>
      <c r="I11" s="3"/>
      <c r="K11" s="3">
        <f>H11</f>
        <v>-0.12702832</v>
      </c>
      <c r="L11" s="3"/>
    </row>
    <row r="12" spans="1:13">
      <c r="A12" s="1">
        <v>0</v>
      </c>
      <c r="B12" s="1">
        <v>85</v>
      </c>
      <c r="C12" s="10">
        <v>710358.51699999999</v>
      </c>
      <c r="D12" s="10">
        <v>488076.20699999999</v>
      </c>
      <c r="E12" s="10">
        <v>1030.434</v>
      </c>
      <c r="F12" s="1" t="s">
        <v>8</v>
      </c>
      <c r="G12" s="10">
        <v>1030.6577148399999</v>
      </c>
      <c r="H12" s="10">
        <v>-0.22371484</v>
      </c>
      <c r="I12" s="3"/>
      <c r="K12" s="3">
        <f>H12</f>
        <v>-0.22371484</v>
      </c>
      <c r="L12" s="3"/>
    </row>
    <row r="13" spans="1:13">
      <c r="A13" s="1">
        <v>0</v>
      </c>
      <c r="B13" s="1">
        <v>86</v>
      </c>
      <c r="C13" s="10">
        <v>710347.55</v>
      </c>
      <c r="D13" s="10">
        <v>488092.79300000001</v>
      </c>
      <c r="E13" s="10">
        <v>1030.3109999999999</v>
      </c>
      <c r="F13" s="1" t="s">
        <v>11</v>
      </c>
      <c r="G13" s="10">
        <v>1030.6206054700001</v>
      </c>
      <c r="H13" s="10">
        <v>-0.30960546999999999</v>
      </c>
      <c r="I13" s="3"/>
      <c r="M13" s="3">
        <f>H13</f>
        <v>-0.30960546999999999</v>
      </c>
    </row>
    <row r="14" spans="1:13">
      <c r="A14" s="1">
        <v>0</v>
      </c>
      <c r="B14" s="1">
        <v>87</v>
      </c>
      <c r="C14" s="10">
        <v>710348.35900000005</v>
      </c>
      <c r="D14" s="10">
        <v>487996.53100000002</v>
      </c>
      <c r="E14" s="10">
        <v>1029.664</v>
      </c>
      <c r="F14" s="1" t="s">
        <v>11</v>
      </c>
      <c r="G14" s="10">
        <v>1030.0534668</v>
      </c>
      <c r="H14" s="10">
        <v>-0.3894668</v>
      </c>
      <c r="I14" s="3"/>
      <c r="L14" s="3"/>
      <c r="M14" s="3">
        <f>H14</f>
        <v>-0.3894668</v>
      </c>
    </row>
    <row r="15" spans="1:13">
      <c r="A15" s="1">
        <v>0</v>
      </c>
      <c r="B15" s="1">
        <v>88</v>
      </c>
      <c r="C15" s="10">
        <v>710340.04200000002</v>
      </c>
      <c r="D15" s="10">
        <v>487959.02500000002</v>
      </c>
      <c r="E15" s="10">
        <v>1029.67</v>
      </c>
      <c r="F15" s="1" t="s">
        <v>11</v>
      </c>
      <c r="G15" s="10">
        <v>1029.76831055</v>
      </c>
      <c r="H15" s="10">
        <v>-9.8310549999999997E-2</v>
      </c>
      <c r="I15" s="3"/>
      <c r="M15" s="3">
        <f>H15</f>
        <v>-9.8310549999999997E-2</v>
      </c>
    </row>
    <row r="16" spans="1:13">
      <c r="A16" s="1">
        <v>0</v>
      </c>
      <c r="B16" s="1">
        <v>89</v>
      </c>
      <c r="C16" s="10">
        <v>710342.90099999995</v>
      </c>
      <c r="D16" s="10">
        <v>487911.2</v>
      </c>
      <c r="E16" s="10">
        <v>1028.9870000000001</v>
      </c>
      <c r="F16" s="1" t="s">
        <v>11</v>
      </c>
      <c r="G16" s="10">
        <v>1029.43359375</v>
      </c>
      <c r="H16" s="10">
        <v>-0.44659375000000001</v>
      </c>
      <c r="I16" s="3"/>
      <c r="M16" s="3">
        <f>H16</f>
        <v>-0.44659375000000001</v>
      </c>
    </row>
    <row r="17" spans="1:13">
      <c r="A17" s="1">
        <v>0</v>
      </c>
      <c r="B17" s="1">
        <v>90</v>
      </c>
      <c r="C17" s="10">
        <v>710371.03599999996</v>
      </c>
      <c r="D17" s="10">
        <v>488001.92099999997</v>
      </c>
      <c r="E17" s="10">
        <v>1028.588</v>
      </c>
      <c r="F17" s="1" t="s">
        <v>11</v>
      </c>
      <c r="G17" s="10">
        <v>1029.6000976600001</v>
      </c>
      <c r="H17" s="10">
        <v>-1.01209766</v>
      </c>
      <c r="I17" s="3"/>
      <c r="M17" s="3">
        <f>H17</f>
        <v>-1.01209766</v>
      </c>
    </row>
    <row r="18" spans="1:13">
      <c r="A18" s="1">
        <v>0</v>
      </c>
      <c r="B18" s="1">
        <v>9999</v>
      </c>
      <c r="C18" s="10">
        <v>666301.23499999999</v>
      </c>
      <c r="D18" s="10">
        <v>448028.94300000003</v>
      </c>
      <c r="E18" s="10">
        <v>1143.4849999999999</v>
      </c>
      <c r="F18" s="1" t="s">
        <v>27</v>
      </c>
      <c r="G18" s="10">
        <v>1142.68005371</v>
      </c>
      <c r="H18" s="10">
        <v>0.80494628999999995</v>
      </c>
      <c r="I18" s="3"/>
      <c r="J18" s="3">
        <f>H18</f>
        <v>0.80494628999999995</v>
      </c>
    </row>
    <row r="19" spans="1:13">
      <c r="A19" s="1">
        <v>0</v>
      </c>
      <c r="B19" s="1">
        <v>61</v>
      </c>
      <c r="C19" s="10">
        <v>666290.32400000002</v>
      </c>
      <c r="D19" s="10">
        <v>448059.3</v>
      </c>
      <c r="E19" s="10">
        <v>1143.1369999999999</v>
      </c>
      <c r="F19" s="1" t="s">
        <v>10</v>
      </c>
      <c r="G19" s="10">
        <v>1142.8216552700001</v>
      </c>
      <c r="H19" s="10">
        <v>0.31534473000000002</v>
      </c>
      <c r="I19" s="3"/>
      <c r="L19" s="3">
        <f t="shared" ref="L9:L23" si="0">H19</f>
        <v>0.31534473000000002</v>
      </c>
    </row>
    <row r="20" spans="1:13">
      <c r="A20" s="1">
        <v>0</v>
      </c>
      <c r="B20" s="1">
        <v>62</v>
      </c>
      <c r="C20" s="10">
        <v>666284.74899999995</v>
      </c>
      <c r="D20" s="10">
        <v>448099.48700000002</v>
      </c>
      <c r="E20" s="10">
        <v>1143.056</v>
      </c>
      <c r="F20" s="1" t="s">
        <v>10</v>
      </c>
      <c r="G20" s="10">
        <v>1142.7324218799999</v>
      </c>
      <c r="H20" s="10">
        <v>0.32357812000000002</v>
      </c>
      <c r="I20" s="3"/>
      <c r="L20" s="3">
        <f t="shared" si="0"/>
        <v>0.32357812000000002</v>
      </c>
    </row>
    <row r="21" spans="1:13">
      <c r="A21" s="1">
        <v>0</v>
      </c>
      <c r="B21" s="1">
        <v>63</v>
      </c>
      <c r="C21" s="10">
        <v>666274.375</v>
      </c>
      <c r="D21" s="10">
        <v>448159.38500000001</v>
      </c>
      <c r="E21" s="10">
        <v>1144.6610000000001</v>
      </c>
      <c r="F21" s="1" t="s">
        <v>10</v>
      </c>
      <c r="G21" s="10">
        <v>1144.4182128899999</v>
      </c>
      <c r="H21" s="10">
        <v>0.24278711</v>
      </c>
      <c r="I21" s="3"/>
      <c r="L21" s="3">
        <f t="shared" si="0"/>
        <v>0.24278711</v>
      </c>
    </row>
    <row r="22" spans="1:13">
      <c r="A22" s="1">
        <v>0</v>
      </c>
      <c r="B22" s="1">
        <v>64</v>
      </c>
      <c r="C22" s="10">
        <v>666265.54200000002</v>
      </c>
      <c r="D22" s="10">
        <v>448219.652</v>
      </c>
      <c r="E22" s="10">
        <v>1146.2619999999999</v>
      </c>
      <c r="F22" s="1" t="s">
        <v>10</v>
      </c>
      <c r="G22" s="10">
        <v>1145.6414794899999</v>
      </c>
      <c r="H22" s="10">
        <v>0.62052050999999997</v>
      </c>
      <c r="I22" s="3"/>
      <c r="L22" s="3">
        <f t="shared" si="0"/>
        <v>0.62052050999999997</v>
      </c>
    </row>
    <row r="23" spans="1:13">
      <c r="A23" s="1">
        <v>0</v>
      </c>
      <c r="B23" s="1">
        <v>65</v>
      </c>
      <c r="C23" s="10">
        <v>666261.56900000002</v>
      </c>
      <c r="D23" s="10">
        <v>448275.88799999998</v>
      </c>
      <c r="E23" s="10">
        <v>1147.788</v>
      </c>
      <c r="F23" s="1" t="s">
        <v>10</v>
      </c>
      <c r="G23" s="10">
        <v>1147.0924072299999</v>
      </c>
      <c r="H23" s="10">
        <v>0.69559276999999997</v>
      </c>
      <c r="I23" s="3"/>
      <c r="L23" s="3">
        <f t="shared" si="0"/>
        <v>0.69559276999999997</v>
      </c>
    </row>
    <row r="24" spans="1:13">
      <c r="A24" s="1">
        <v>0</v>
      </c>
      <c r="B24" s="1">
        <v>66</v>
      </c>
      <c r="C24" s="10">
        <v>666319.58900000004</v>
      </c>
      <c r="D24" s="10">
        <v>448292.64299999998</v>
      </c>
      <c r="E24" s="10">
        <v>1150.296</v>
      </c>
      <c r="F24" s="1" t="s">
        <v>11</v>
      </c>
      <c r="G24" s="10">
        <v>1149.5965576200001</v>
      </c>
      <c r="H24" s="10">
        <v>0.69944238000000003</v>
      </c>
      <c r="I24" s="3"/>
      <c r="M24" s="3">
        <f>H24</f>
        <v>0.69944238000000003</v>
      </c>
    </row>
    <row r="25" spans="1:13">
      <c r="A25" s="1">
        <v>0</v>
      </c>
      <c r="B25" s="1">
        <v>67</v>
      </c>
      <c r="C25" s="10">
        <v>666324.30299999996</v>
      </c>
      <c r="D25" s="10">
        <v>448251.35499999998</v>
      </c>
      <c r="E25" s="10">
        <v>1147.857</v>
      </c>
      <c r="F25" s="1" t="s">
        <v>11</v>
      </c>
      <c r="G25" s="10">
        <v>1147.6574707</v>
      </c>
      <c r="H25" s="10">
        <v>0.19952929999999999</v>
      </c>
      <c r="I25" s="3"/>
      <c r="M25" s="3">
        <f>H25</f>
        <v>0.19952929999999999</v>
      </c>
    </row>
    <row r="26" spans="1:13">
      <c r="A26" s="1">
        <v>0</v>
      </c>
      <c r="B26" s="1">
        <v>68</v>
      </c>
      <c r="C26" s="10">
        <v>666326.78899999999</v>
      </c>
      <c r="D26" s="10">
        <v>448203.60100000002</v>
      </c>
      <c r="E26" s="10">
        <v>1146.114</v>
      </c>
      <c r="F26" s="1" t="s">
        <v>11</v>
      </c>
      <c r="G26" s="10">
        <v>1145.7303466799999</v>
      </c>
      <c r="H26" s="10">
        <v>0.38365332000000002</v>
      </c>
      <c r="I26" s="3"/>
      <c r="M26" s="3">
        <f>H26</f>
        <v>0.38365332000000002</v>
      </c>
    </row>
    <row r="27" spans="1:13">
      <c r="A27" s="1">
        <v>0</v>
      </c>
      <c r="B27" s="1">
        <v>69</v>
      </c>
      <c r="C27" s="10">
        <v>666334.18099999998</v>
      </c>
      <c r="D27" s="10">
        <v>448143.42200000002</v>
      </c>
      <c r="E27" s="10">
        <v>1142.5139999999999</v>
      </c>
      <c r="F27" s="1" t="s">
        <v>11</v>
      </c>
      <c r="G27" s="10">
        <v>1142.1264648399999</v>
      </c>
      <c r="H27" s="10">
        <v>0.38753515999999999</v>
      </c>
      <c r="I27" s="3"/>
      <c r="M27" s="3">
        <f>H27</f>
        <v>0.38753515999999999</v>
      </c>
    </row>
    <row r="28" spans="1:13">
      <c r="A28" s="1">
        <v>0</v>
      </c>
      <c r="B28" s="1">
        <v>70</v>
      </c>
      <c r="C28" s="10">
        <v>666348.85</v>
      </c>
      <c r="D28" s="10">
        <v>448086.33799999999</v>
      </c>
      <c r="E28" s="10">
        <v>1140.8009999999999</v>
      </c>
      <c r="F28" s="1" t="s">
        <v>11</v>
      </c>
      <c r="G28" s="10">
        <v>1140.4975585899999</v>
      </c>
      <c r="H28" s="10">
        <v>0.30344141000000002</v>
      </c>
      <c r="I28" s="3"/>
      <c r="M28" s="3">
        <f>H28</f>
        <v>0.30344141000000002</v>
      </c>
    </row>
    <row r="29" spans="1:13">
      <c r="A29" s="1">
        <v>0</v>
      </c>
      <c r="B29" s="1">
        <v>71</v>
      </c>
      <c r="C29" s="10">
        <v>666343.28300000005</v>
      </c>
      <c r="D29" s="10">
        <v>447993.81699999998</v>
      </c>
      <c r="E29" s="10">
        <v>1142.021</v>
      </c>
      <c r="F29" s="1" t="s">
        <v>8</v>
      </c>
      <c r="G29" s="10">
        <v>1141.4357910199999</v>
      </c>
      <c r="H29" s="10">
        <v>0.58520897999999999</v>
      </c>
      <c r="I29" s="3"/>
      <c r="K29" s="3">
        <f>H29</f>
        <v>0.58520897999999999</v>
      </c>
    </row>
    <row r="30" spans="1:13">
      <c r="A30" s="1">
        <v>0</v>
      </c>
      <c r="B30" s="1">
        <v>72</v>
      </c>
      <c r="C30" s="10">
        <v>666350.72</v>
      </c>
      <c r="D30" s="10">
        <v>447940.658</v>
      </c>
      <c r="E30" s="10">
        <v>1142.8610000000001</v>
      </c>
      <c r="F30" s="1" t="s">
        <v>8</v>
      </c>
      <c r="G30" s="10">
        <v>1142.2413330100001</v>
      </c>
      <c r="H30" s="10">
        <v>0.61966699000000003</v>
      </c>
      <c r="I30" s="3"/>
      <c r="K30" s="3">
        <f>H30</f>
        <v>0.61966699000000003</v>
      </c>
    </row>
    <row r="31" spans="1:13">
      <c r="A31" s="1">
        <v>0</v>
      </c>
      <c r="B31" s="1">
        <v>73</v>
      </c>
      <c r="C31" s="10">
        <v>666390.73699999996</v>
      </c>
      <c r="D31" s="10">
        <v>447875.054</v>
      </c>
      <c r="E31" s="10">
        <v>1142.415</v>
      </c>
      <c r="F31" s="1" t="s">
        <v>8</v>
      </c>
      <c r="G31" s="10">
        <v>1141.86987305</v>
      </c>
      <c r="H31" s="10">
        <v>0.54512695</v>
      </c>
      <c r="I31" s="3"/>
      <c r="K31" s="3">
        <f>H31</f>
        <v>0.54512695</v>
      </c>
    </row>
    <row r="32" spans="1:13">
      <c r="A32" s="1">
        <v>0</v>
      </c>
      <c r="B32" s="1">
        <v>74</v>
      </c>
      <c r="C32" s="10">
        <v>666370.41799999995</v>
      </c>
      <c r="D32" s="10">
        <v>447866.266</v>
      </c>
      <c r="E32" s="10">
        <v>1143.415</v>
      </c>
      <c r="F32" s="1" t="s">
        <v>8</v>
      </c>
      <c r="G32" s="10">
        <v>1142.49035645</v>
      </c>
      <c r="H32" s="10">
        <v>0.92464354999999998</v>
      </c>
      <c r="I32" s="3"/>
      <c r="K32" s="3">
        <f>H32</f>
        <v>0.92464354999999998</v>
      </c>
    </row>
    <row r="33" spans="1:13">
      <c r="A33" s="1">
        <v>0</v>
      </c>
      <c r="B33" s="1">
        <v>75</v>
      </c>
      <c r="C33" s="10">
        <v>666329.82999999996</v>
      </c>
      <c r="D33" s="10">
        <v>447967.75799999997</v>
      </c>
      <c r="E33" s="10">
        <v>1143.211</v>
      </c>
      <c r="F33" s="1" t="s">
        <v>8</v>
      </c>
      <c r="G33" s="10">
        <v>1142.6062011700001</v>
      </c>
      <c r="H33" s="10">
        <v>0.60479883000000001</v>
      </c>
      <c r="I33" s="3"/>
      <c r="K33" s="3">
        <f>H33</f>
        <v>0.60479883000000001</v>
      </c>
    </row>
    <row r="34" spans="1:13">
      <c r="A34" s="1">
        <v>0</v>
      </c>
      <c r="B34" s="1">
        <v>9999</v>
      </c>
      <c r="C34" s="10">
        <v>580528.424</v>
      </c>
      <c r="D34" s="10">
        <v>498230.54200000002</v>
      </c>
      <c r="E34" s="10">
        <v>826.35400000000004</v>
      </c>
      <c r="F34" s="1" t="s">
        <v>28</v>
      </c>
      <c r="G34" s="10">
        <v>826.22979736299999</v>
      </c>
      <c r="H34" s="10">
        <v>0.124202637</v>
      </c>
      <c r="I34" s="3"/>
      <c r="J34" s="3">
        <f>H34</f>
        <v>0.124202637</v>
      </c>
    </row>
    <row r="35" spans="1:13">
      <c r="A35" s="1">
        <v>0</v>
      </c>
      <c r="B35" s="1">
        <v>47</v>
      </c>
      <c r="C35" s="10">
        <v>580507.36199999996</v>
      </c>
      <c r="D35" s="10">
        <v>498208.11099999998</v>
      </c>
      <c r="E35" s="10">
        <v>826.38699999999994</v>
      </c>
      <c r="F35" s="1" t="s">
        <v>11</v>
      </c>
      <c r="G35" s="10">
        <v>826.723144531</v>
      </c>
      <c r="H35" s="10">
        <v>-0.33614453100000002</v>
      </c>
      <c r="I35" s="3"/>
      <c r="M35" s="3">
        <f>H35</f>
        <v>-0.33614453100000002</v>
      </c>
    </row>
    <row r="36" spans="1:13">
      <c r="A36" s="1">
        <v>0</v>
      </c>
      <c r="B36" s="1">
        <v>48</v>
      </c>
      <c r="C36" s="10">
        <v>580428.73899999994</v>
      </c>
      <c r="D36" s="10">
        <v>498219.76299999998</v>
      </c>
      <c r="E36" s="10">
        <v>826.351</v>
      </c>
      <c r="F36" s="1" t="s">
        <v>11</v>
      </c>
      <c r="G36" s="10">
        <v>826.55645751999998</v>
      </c>
      <c r="H36" s="10">
        <v>-0.20545752</v>
      </c>
      <c r="I36" s="3"/>
      <c r="M36" s="3">
        <f>H36</f>
        <v>-0.20545752</v>
      </c>
    </row>
    <row r="37" spans="1:13">
      <c r="A37" s="1">
        <v>0</v>
      </c>
      <c r="B37" s="1">
        <v>49</v>
      </c>
      <c r="C37" s="10">
        <v>580541.42000000004</v>
      </c>
      <c r="D37" s="10">
        <v>498183.27100000001</v>
      </c>
      <c r="E37" s="10">
        <v>827.62699999999995</v>
      </c>
      <c r="F37" s="1" t="s">
        <v>11</v>
      </c>
      <c r="G37" s="10">
        <v>828.46911621100003</v>
      </c>
      <c r="H37" s="10">
        <v>-0.842116211</v>
      </c>
      <c r="I37" s="3"/>
      <c r="M37" s="3">
        <f>H37</f>
        <v>-0.842116211</v>
      </c>
    </row>
    <row r="38" spans="1:13">
      <c r="A38" s="1">
        <v>0</v>
      </c>
      <c r="B38" s="1">
        <v>50</v>
      </c>
      <c r="C38" s="10">
        <v>580604.83700000006</v>
      </c>
      <c r="D38" s="10">
        <v>498130.37300000002</v>
      </c>
      <c r="E38" s="10">
        <v>841.71299999999997</v>
      </c>
      <c r="F38" s="1" t="s">
        <v>11</v>
      </c>
      <c r="G38" s="10">
        <v>841.75292968799999</v>
      </c>
      <c r="H38" s="10">
        <v>-3.9929687999999998E-2</v>
      </c>
      <c r="I38" s="3"/>
      <c r="M38" s="3">
        <f>H38</f>
        <v>-3.9929687999999998E-2</v>
      </c>
    </row>
    <row r="39" spans="1:13">
      <c r="A39" s="1">
        <v>0</v>
      </c>
      <c r="B39" s="1">
        <v>51</v>
      </c>
      <c r="C39" s="10">
        <v>580703.71400000004</v>
      </c>
      <c r="D39" s="10">
        <v>498033.24900000001</v>
      </c>
      <c r="E39" s="10">
        <v>851.57</v>
      </c>
      <c r="F39" s="1" t="s">
        <v>10</v>
      </c>
      <c r="G39" s="10">
        <v>851.97515869100005</v>
      </c>
      <c r="H39" s="10">
        <v>-0.40515869100000002</v>
      </c>
      <c r="I39" s="3"/>
      <c r="L39" s="3">
        <f t="shared" ref="L29:L39" si="1">H39</f>
        <v>-0.40515869100000002</v>
      </c>
    </row>
    <row r="40" spans="1:13">
      <c r="A40" s="1">
        <v>0</v>
      </c>
      <c r="B40" s="1">
        <v>52</v>
      </c>
      <c r="C40" s="10">
        <v>580759.05200000003</v>
      </c>
      <c r="D40" s="10">
        <v>497965.06</v>
      </c>
      <c r="E40" s="10">
        <v>856.13900000000001</v>
      </c>
      <c r="F40" s="1" t="s">
        <v>10</v>
      </c>
      <c r="G40" s="10">
        <v>856.26599121100003</v>
      </c>
      <c r="H40" s="10">
        <v>-0.12699121099999999</v>
      </c>
      <c r="I40" s="3"/>
      <c r="L40" s="3">
        <f>H40</f>
        <v>-0.12699121099999999</v>
      </c>
    </row>
    <row r="41" spans="1:13">
      <c r="A41" s="1">
        <v>0</v>
      </c>
      <c r="B41" s="1">
        <v>53</v>
      </c>
      <c r="C41" s="10">
        <v>580794.73300000001</v>
      </c>
      <c r="D41" s="10">
        <v>497944.261</v>
      </c>
      <c r="E41" s="10">
        <v>858.42600000000004</v>
      </c>
      <c r="F41" s="1" t="s">
        <v>10</v>
      </c>
      <c r="G41" s="10">
        <v>858.65887451200001</v>
      </c>
      <c r="H41" s="10">
        <v>-0.23287451200000001</v>
      </c>
      <c r="I41" s="3"/>
      <c r="L41" s="3">
        <f>H41</f>
        <v>-0.23287451200000001</v>
      </c>
    </row>
    <row r="42" spans="1:13">
      <c r="A42" s="1">
        <v>0</v>
      </c>
      <c r="B42" s="1">
        <v>54</v>
      </c>
      <c r="C42" s="10">
        <v>580834.75</v>
      </c>
      <c r="D42" s="10">
        <v>497905.52100000001</v>
      </c>
      <c r="E42" s="10">
        <v>863.75199999999995</v>
      </c>
      <c r="F42" s="1" t="s">
        <v>10</v>
      </c>
      <c r="G42" s="10">
        <v>863.89044189499998</v>
      </c>
      <c r="H42" s="10">
        <v>-0.13844189500000001</v>
      </c>
      <c r="I42" s="3"/>
      <c r="L42" s="3">
        <f>H42</f>
        <v>-0.13844189500000001</v>
      </c>
    </row>
    <row r="43" spans="1:13">
      <c r="A43" s="1">
        <v>0</v>
      </c>
      <c r="B43" s="1">
        <v>55</v>
      </c>
      <c r="C43" s="10">
        <v>580866.20499999996</v>
      </c>
      <c r="D43" s="10">
        <v>497887.20899999997</v>
      </c>
      <c r="E43" s="10">
        <v>866.49099999999999</v>
      </c>
      <c r="F43" s="1" t="s">
        <v>10</v>
      </c>
      <c r="G43" s="10">
        <v>866.77252197300004</v>
      </c>
      <c r="H43" s="10">
        <v>-0.28152197299999998</v>
      </c>
      <c r="I43" s="3"/>
      <c r="L43" s="3">
        <f>H43</f>
        <v>-0.28152197299999998</v>
      </c>
    </row>
    <row r="44" spans="1:13">
      <c r="A44" s="1">
        <v>0</v>
      </c>
      <c r="B44" s="1">
        <v>56</v>
      </c>
      <c r="C44" s="10">
        <v>580781.40300000005</v>
      </c>
      <c r="D44" s="10">
        <v>497971.77299999999</v>
      </c>
      <c r="E44" s="10">
        <v>857.04600000000005</v>
      </c>
      <c r="F44" s="1" t="s">
        <v>8</v>
      </c>
      <c r="G44" s="10">
        <v>857.14849853500004</v>
      </c>
      <c r="H44" s="10">
        <v>-0.102498535</v>
      </c>
      <c r="I44" s="3"/>
      <c r="K44" s="3">
        <f t="shared" ref="K44:K49" si="2">H44</f>
        <v>-0.102498535</v>
      </c>
    </row>
    <row r="45" spans="1:13">
      <c r="A45" s="1">
        <v>0</v>
      </c>
      <c r="B45" s="1">
        <v>57</v>
      </c>
      <c r="C45" s="10">
        <v>580708.58200000005</v>
      </c>
      <c r="D45" s="10">
        <v>498012.46799999999</v>
      </c>
      <c r="E45" s="10">
        <v>853.553</v>
      </c>
      <c r="F45" s="1" t="s">
        <v>8</v>
      </c>
      <c r="G45" s="10">
        <v>853.54553222699997</v>
      </c>
      <c r="H45" s="10">
        <v>7.4677730000299999E-3</v>
      </c>
      <c r="I45" s="3"/>
      <c r="K45" s="3">
        <f t="shared" si="2"/>
        <v>7.4677730000299999E-3</v>
      </c>
    </row>
    <row r="46" spans="1:13">
      <c r="A46" s="1">
        <v>0</v>
      </c>
      <c r="B46" s="1">
        <v>58</v>
      </c>
      <c r="C46" s="10">
        <v>580595.06900000002</v>
      </c>
      <c r="D46" s="10">
        <v>498134.64600000001</v>
      </c>
      <c r="E46" s="10">
        <v>841.30100000000004</v>
      </c>
      <c r="F46" s="1" t="s">
        <v>8</v>
      </c>
      <c r="G46" s="10">
        <v>841.09466552699996</v>
      </c>
      <c r="H46" s="10">
        <v>0.20633447299999999</v>
      </c>
      <c r="I46" s="3"/>
      <c r="K46" s="3">
        <f t="shared" si="2"/>
        <v>0.20633447299999999</v>
      </c>
    </row>
    <row r="47" spans="1:13">
      <c r="A47" s="1">
        <v>0</v>
      </c>
      <c r="B47" s="1">
        <v>59</v>
      </c>
      <c r="C47" s="10">
        <v>580574.94499999995</v>
      </c>
      <c r="D47" s="10">
        <v>498180.55</v>
      </c>
      <c r="E47" s="10">
        <v>834.19</v>
      </c>
      <c r="F47" s="1" t="s">
        <v>8</v>
      </c>
      <c r="G47" s="10">
        <v>834.28228759800004</v>
      </c>
      <c r="H47" s="10">
        <v>-9.2287597999999998E-2</v>
      </c>
      <c r="I47" s="3"/>
      <c r="K47" s="3">
        <f t="shared" si="2"/>
        <v>-9.2287597999999998E-2</v>
      </c>
    </row>
    <row r="48" spans="1:13">
      <c r="A48" s="1">
        <v>0</v>
      </c>
      <c r="B48" s="1">
        <v>60</v>
      </c>
      <c r="C48" s="10">
        <v>580553.48</v>
      </c>
      <c r="D48" s="10">
        <v>498225.34899999999</v>
      </c>
      <c r="E48" s="10">
        <v>826.59900000000005</v>
      </c>
      <c r="F48" s="1" t="s">
        <v>8</v>
      </c>
      <c r="G48" s="10">
        <v>826.73986816399997</v>
      </c>
      <c r="H48" s="10">
        <v>-0.14086816399999999</v>
      </c>
      <c r="I48" s="3"/>
      <c r="K48" s="3">
        <f t="shared" si="2"/>
        <v>-0.14086816399999999</v>
      </c>
    </row>
    <row r="49" spans="1:13">
      <c r="A49" s="1">
        <v>0</v>
      </c>
      <c r="B49" s="1">
        <v>9999</v>
      </c>
      <c r="C49" s="10">
        <v>629244.96</v>
      </c>
      <c r="D49" s="10">
        <v>534363.80200000003</v>
      </c>
      <c r="E49" s="10">
        <v>1227.1389999999999</v>
      </c>
      <c r="F49" s="1" t="s">
        <v>29</v>
      </c>
      <c r="G49" s="10">
        <v>1227.5874023399999</v>
      </c>
      <c r="H49" s="10">
        <v>-0.44840234000000001</v>
      </c>
      <c r="I49" s="3"/>
      <c r="J49" s="3">
        <f>H49</f>
        <v>-0.44840234000000001</v>
      </c>
    </row>
    <row r="50" spans="1:13">
      <c r="A50" s="1">
        <v>0</v>
      </c>
      <c r="B50" s="1">
        <v>9999</v>
      </c>
      <c r="C50" s="10">
        <v>635075.35199999996</v>
      </c>
      <c r="D50" s="10">
        <v>522684.26299999998</v>
      </c>
      <c r="E50" s="10">
        <v>1275.6590000000001</v>
      </c>
      <c r="F50" s="1" t="s">
        <v>30</v>
      </c>
      <c r="G50" s="10">
        <v>1294.5249023399999</v>
      </c>
      <c r="H50" s="10">
        <v>-18.865902340000002</v>
      </c>
      <c r="I50" s="3">
        <f t="shared" ref="I50" si="3">H50</f>
        <v>-18.865902340000002</v>
      </c>
      <c r="J50" s="3"/>
    </row>
    <row r="51" spans="1:13">
      <c r="A51" s="1">
        <v>0</v>
      </c>
      <c r="B51" s="1">
        <v>31</v>
      </c>
      <c r="C51" s="10">
        <v>629282.83299999998</v>
      </c>
      <c r="D51" s="10">
        <v>534345.20499999996</v>
      </c>
      <c r="E51" s="10">
        <v>1224.836</v>
      </c>
      <c r="F51" s="1" t="s">
        <v>11</v>
      </c>
      <c r="G51" s="10">
        <v>1226.1733398399999</v>
      </c>
      <c r="H51" s="10">
        <v>-1.3373398400000001</v>
      </c>
      <c r="I51" s="3"/>
      <c r="M51" s="3">
        <f>H51</f>
        <v>-1.3373398400000001</v>
      </c>
    </row>
    <row r="52" spans="1:13">
      <c r="A52" s="1">
        <v>0</v>
      </c>
      <c r="B52" s="1">
        <v>32</v>
      </c>
      <c r="C52" s="10">
        <v>629357.07400000002</v>
      </c>
      <c r="D52" s="10">
        <v>534366.38</v>
      </c>
      <c r="E52" s="10">
        <v>1225.3699999999999</v>
      </c>
      <c r="F52" s="1" t="s">
        <v>11</v>
      </c>
      <c r="G52" s="10">
        <v>1226.9545898399999</v>
      </c>
      <c r="H52" s="10">
        <v>-1.58458984</v>
      </c>
      <c r="I52" s="3"/>
      <c r="M52" s="3">
        <f>H52</f>
        <v>-1.58458984</v>
      </c>
    </row>
    <row r="53" spans="1:13">
      <c r="A53" s="1">
        <v>0</v>
      </c>
      <c r="B53" s="1">
        <v>33</v>
      </c>
      <c r="C53" s="10">
        <v>629395.62100000004</v>
      </c>
      <c r="D53" s="10">
        <v>534373.42200000002</v>
      </c>
      <c r="E53" s="10">
        <v>1225.9949999999999</v>
      </c>
      <c r="F53" s="1" t="s">
        <v>11</v>
      </c>
      <c r="G53" s="10">
        <v>1227.35424805</v>
      </c>
      <c r="H53" s="10">
        <v>-1.3592480499999999</v>
      </c>
      <c r="I53" s="3"/>
      <c r="M53" s="3">
        <f>H53</f>
        <v>-1.3592480499999999</v>
      </c>
    </row>
    <row r="54" spans="1:13">
      <c r="A54" s="1">
        <v>0</v>
      </c>
      <c r="B54" s="1">
        <v>34</v>
      </c>
      <c r="C54" s="10">
        <v>629442.74600000004</v>
      </c>
      <c r="D54" s="10">
        <v>534384.71699999995</v>
      </c>
      <c r="E54" s="10">
        <v>1226.348</v>
      </c>
      <c r="F54" s="1" t="s">
        <v>11</v>
      </c>
      <c r="G54" s="10">
        <v>1227.46276855</v>
      </c>
      <c r="H54" s="10">
        <v>-1.11476855</v>
      </c>
      <c r="I54" s="3"/>
      <c r="M54" s="3">
        <f>H54</f>
        <v>-1.11476855</v>
      </c>
    </row>
    <row r="55" spans="1:13">
      <c r="A55" s="1">
        <v>0</v>
      </c>
      <c r="B55" s="1">
        <v>35</v>
      </c>
      <c r="C55" s="10">
        <v>629464.679</v>
      </c>
      <c r="D55" s="10">
        <v>534389.70400000003</v>
      </c>
      <c r="E55" s="10">
        <v>1226.675</v>
      </c>
      <c r="F55" s="1" t="s">
        <v>11</v>
      </c>
      <c r="G55" s="10">
        <v>1227.70996094</v>
      </c>
      <c r="H55" s="10">
        <v>-1.0349609399999999</v>
      </c>
      <c r="I55" s="3"/>
      <c r="M55" s="3">
        <f>H55</f>
        <v>-1.0349609399999999</v>
      </c>
    </row>
    <row r="56" spans="1:13">
      <c r="A56" s="1">
        <v>0</v>
      </c>
      <c r="B56" s="1">
        <v>36</v>
      </c>
      <c r="C56" s="10">
        <v>629495.56299999997</v>
      </c>
      <c r="D56" s="10">
        <v>534407.54200000002</v>
      </c>
      <c r="E56" s="10">
        <v>1227.116</v>
      </c>
      <c r="F56" s="1" t="s">
        <v>8</v>
      </c>
      <c r="G56" s="10">
        <v>1227.44177246</v>
      </c>
      <c r="H56" s="10">
        <v>-0.32577245999999999</v>
      </c>
      <c r="I56" s="3"/>
      <c r="K56" s="3">
        <f t="shared" ref="K56:K60" si="4">H56</f>
        <v>-0.32577245999999999</v>
      </c>
    </row>
    <row r="57" spans="1:13">
      <c r="A57" s="1">
        <v>0</v>
      </c>
      <c r="B57" s="1">
        <v>37</v>
      </c>
      <c r="C57" s="10">
        <v>629546.14</v>
      </c>
      <c r="D57" s="10">
        <v>534411.82499999995</v>
      </c>
      <c r="E57" s="10">
        <v>1227.009</v>
      </c>
      <c r="F57" s="1" t="s">
        <v>8</v>
      </c>
      <c r="G57" s="10">
        <v>1227.43261719</v>
      </c>
      <c r="H57" s="10">
        <v>-0.42361718999999998</v>
      </c>
      <c r="I57" s="3"/>
      <c r="K57" s="3">
        <f t="shared" si="4"/>
        <v>-0.42361718999999998</v>
      </c>
    </row>
    <row r="58" spans="1:13">
      <c r="A58" s="1">
        <v>0</v>
      </c>
      <c r="B58" s="1">
        <v>38</v>
      </c>
      <c r="C58" s="10">
        <v>629604.39899999998</v>
      </c>
      <c r="D58" s="10">
        <v>534423.848</v>
      </c>
      <c r="E58" s="10">
        <v>1227.4459999999999</v>
      </c>
      <c r="F58" s="1" t="s">
        <v>8</v>
      </c>
      <c r="G58" s="10">
        <v>1228.0938720700001</v>
      </c>
      <c r="H58" s="10">
        <v>-0.64787207000000002</v>
      </c>
      <c r="I58" s="3"/>
      <c r="K58" s="3">
        <f t="shared" si="4"/>
        <v>-0.64787207000000002</v>
      </c>
    </row>
    <row r="59" spans="1:13">
      <c r="A59" s="1">
        <v>0</v>
      </c>
      <c r="B59" s="1">
        <v>39</v>
      </c>
      <c r="C59" s="10">
        <v>629672.16899999999</v>
      </c>
      <c r="D59" s="10">
        <v>534437.92200000002</v>
      </c>
      <c r="E59" s="10">
        <v>1227.816</v>
      </c>
      <c r="F59" s="1" t="s">
        <v>8</v>
      </c>
      <c r="G59" s="10">
        <v>1228.14685059</v>
      </c>
      <c r="H59" s="10">
        <v>-0.33085059</v>
      </c>
      <c r="I59" s="3"/>
      <c r="K59" s="3">
        <f t="shared" si="4"/>
        <v>-0.33085059</v>
      </c>
    </row>
    <row r="60" spans="1:13">
      <c r="A60" s="1">
        <v>0</v>
      </c>
      <c r="B60" s="1">
        <v>40</v>
      </c>
      <c r="C60" s="10">
        <v>629744.90599999996</v>
      </c>
      <c r="D60" s="10">
        <v>534451.53</v>
      </c>
      <c r="E60" s="10">
        <v>1228.569</v>
      </c>
      <c r="F60" s="1" t="s">
        <v>8</v>
      </c>
      <c r="G60" s="10">
        <v>1229.04089355</v>
      </c>
      <c r="H60" s="10">
        <v>-0.47189354999999999</v>
      </c>
      <c r="I60" s="3"/>
      <c r="K60" s="3">
        <f t="shared" si="4"/>
        <v>-0.47189354999999999</v>
      </c>
    </row>
    <row r="61" spans="1:13">
      <c r="A61" s="1">
        <v>0</v>
      </c>
      <c r="B61" s="1">
        <v>41</v>
      </c>
      <c r="C61" s="10">
        <v>629762.70299999998</v>
      </c>
      <c r="D61" s="10">
        <v>534469.89199999999</v>
      </c>
      <c r="E61" s="10">
        <v>1228.45</v>
      </c>
      <c r="F61" s="1" t="s">
        <v>9</v>
      </c>
      <c r="G61" s="10">
        <v>1229.29589844</v>
      </c>
      <c r="H61" s="10">
        <v>-0.84589844000000003</v>
      </c>
      <c r="I61" s="3"/>
      <c r="L61" s="3">
        <f t="shared" ref="L61:L70" si="5">H61</f>
        <v>-0.84589844000000003</v>
      </c>
    </row>
    <row r="62" spans="1:13">
      <c r="A62" s="1">
        <v>0</v>
      </c>
      <c r="B62" s="1">
        <v>42</v>
      </c>
      <c r="C62" s="10">
        <v>629686.09699999995</v>
      </c>
      <c r="D62" s="10">
        <v>534454.60699999996</v>
      </c>
      <c r="E62" s="10">
        <v>1227.2460000000001</v>
      </c>
      <c r="F62" s="1" t="s">
        <v>9</v>
      </c>
      <c r="G62" s="10">
        <v>1228.0681152300001</v>
      </c>
      <c r="H62" s="10">
        <v>-0.82211522999999997</v>
      </c>
      <c r="I62" s="3"/>
      <c r="L62" s="3">
        <f t="shared" si="5"/>
        <v>-0.82211522999999997</v>
      </c>
    </row>
    <row r="63" spans="1:13">
      <c r="A63" s="1">
        <v>0</v>
      </c>
      <c r="B63" s="1">
        <v>43</v>
      </c>
      <c r="C63" s="10">
        <v>629616.86699999997</v>
      </c>
      <c r="D63" s="10">
        <v>534442.15599999996</v>
      </c>
      <c r="E63" s="10">
        <v>1226.7449999999999</v>
      </c>
      <c r="F63" s="1" t="s">
        <v>9</v>
      </c>
      <c r="G63" s="10">
        <v>1227.4499511700001</v>
      </c>
      <c r="H63" s="10">
        <v>-0.70495116999999996</v>
      </c>
      <c r="I63" s="3"/>
      <c r="L63" s="3">
        <f t="shared" si="5"/>
        <v>-0.70495116999999996</v>
      </c>
    </row>
    <row r="64" spans="1:13">
      <c r="A64" s="1">
        <v>0</v>
      </c>
      <c r="B64" s="1">
        <v>44</v>
      </c>
      <c r="C64" s="10">
        <v>629511.522</v>
      </c>
      <c r="D64" s="10">
        <v>534419.23100000003</v>
      </c>
      <c r="E64" s="10">
        <v>1226.2349999999999</v>
      </c>
      <c r="F64" s="1" t="s">
        <v>9</v>
      </c>
      <c r="G64" s="10">
        <v>1226.73254395</v>
      </c>
      <c r="H64" s="10">
        <v>-0.49754395000000001</v>
      </c>
      <c r="I64" s="3"/>
      <c r="L64" s="3">
        <f t="shared" si="5"/>
        <v>-0.49754395000000001</v>
      </c>
    </row>
    <row r="65" spans="1:13">
      <c r="A65" s="1">
        <v>0</v>
      </c>
      <c r="B65" s="1">
        <v>45</v>
      </c>
      <c r="C65" s="10">
        <v>629406.67200000002</v>
      </c>
      <c r="D65" s="10">
        <v>534400.25899999996</v>
      </c>
      <c r="E65" s="10">
        <v>1227.02</v>
      </c>
      <c r="F65" s="1" t="s">
        <v>9</v>
      </c>
      <c r="G65" s="10">
        <v>1228.01171875</v>
      </c>
      <c r="H65" s="10">
        <v>-0.99171874999999998</v>
      </c>
      <c r="I65" s="3"/>
      <c r="J65" s="3"/>
      <c r="L65" s="3">
        <f t="shared" si="5"/>
        <v>-0.99171874999999998</v>
      </c>
    </row>
    <row r="66" spans="1:13">
      <c r="A66" s="1">
        <v>0</v>
      </c>
      <c r="B66" s="1">
        <v>46</v>
      </c>
      <c r="C66" s="10">
        <v>629308.91299999994</v>
      </c>
      <c r="D66" s="10">
        <v>534379.88100000005</v>
      </c>
      <c r="E66" s="10">
        <v>1227.0039999999999</v>
      </c>
      <c r="F66" s="1" t="s">
        <v>9</v>
      </c>
      <c r="G66" s="10">
        <v>1228.0710449200001</v>
      </c>
      <c r="H66" s="10">
        <v>-1.0670449200000001</v>
      </c>
      <c r="I66" s="3"/>
      <c r="L66" s="3">
        <f t="shared" si="5"/>
        <v>-1.0670449200000001</v>
      </c>
    </row>
    <row r="67" spans="1:13">
      <c r="A67" s="1">
        <v>0</v>
      </c>
      <c r="B67" s="1">
        <v>9999</v>
      </c>
      <c r="C67" s="10">
        <v>595778.68700000003</v>
      </c>
      <c r="D67" s="10">
        <v>600072.56700000004</v>
      </c>
      <c r="E67" s="10">
        <v>1042.2670000000001</v>
      </c>
      <c r="F67" s="1" t="s">
        <v>31</v>
      </c>
      <c r="G67" s="10">
        <v>1042.1599121100001</v>
      </c>
      <c r="H67" s="10">
        <v>0.10708789000000001</v>
      </c>
      <c r="I67" s="3"/>
      <c r="J67" s="3">
        <f>H67</f>
        <v>0.10708789000000001</v>
      </c>
    </row>
    <row r="68" spans="1:13">
      <c r="A68" s="1">
        <v>0</v>
      </c>
      <c r="B68" s="1">
        <v>16</v>
      </c>
      <c r="C68" s="10">
        <v>595012.23699999996</v>
      </c>
      <c r="D68" s="10">
        <v>601749.57799999998</v>
      </c>
      <c r="E68" s="10">
        <v>1071.453</v>
      </c>
      <c r="F68" s="1" t="s">
        <v>8</v>
      </c>
      <c r="G68" s="10">
        <v>1071.4399414100001</v>
      </c>
      <c r="H68" s="10">
        <v>1.30585899999E-2</v>
      </c>
      <c r="I68" s="3"/>
      <c r="K68" s="3">
        <f>H68</f>
        <v>1.30585899999E-2</v>
      </c>
    </row>
    <row r="69" spans="1:13">
      <c r="A69" s="1">
        <v>0</v>
      </c>
      <c r="B69" s="1">
        <v>17</v>
      </c>
      <c r="C69" s="10">
        <v>595038.24300000002</v>
      </c>
      <c r="D69" s="10">
        <v>601746.75600000005</v>
      </c>
      <c r="E69" s="10">
        <v>1070.3119999999999</v>
      </c>
      <c r="F69" s="1" t="s">
        <v>8</v>
      </c>
      <c r="G69" s="10">
        <v>1070.41638184</v>
      </c>
      <c r="H69" s="10">
        <v>-0.10438184</v>
      </c>
      <c r="I69" s="3"/>
      <c r="K69" s="3">
        <f>H69</f>
        <v>-0.10438184</v>
      </c>
    </row>
    <row r="70" spans="1:13">
      <c r="A70" s="1">
        <v>0</v>
      </c>
      <c r="B70" s="1">
        <v>18</v>
      </c>
      <c r="C70" s="10">
        <v>595076.22</v>
      </c>
      <c r="D70" s="10">
        <v>601748.92299999995</v>
      </c>
      <c r="E70" s="10">
        <v>1068.5519999999999</v>
      </c>
      <c r="F70" s="1" t="s">
        <v>8</v>
      </c>
      <c r="G70" s="10">
        <v>1068.62341309</v>
      </c>
      <c r="H70" s="10">
        <v>-7.1413090000100002E-2</v>
      </c>
      <c r="I70" s="3"/>
      <c r="K70" s="3">
        <f>H70</f>
        <v>-7.1413090000100002E-2</v>
      </c>
    </row>
    <row r="71" spans="1:13">
      <c r="A71" s="1">
        <v>0</v>
      </c>
      <c r="B71" s="1">
        <v>19</v>
      </c>
      <c r="C71" s="10">
        <v>595117.60100000002</v>
      </c>
      <c r="D71" s="10">
        <v>601754.45700000005</v>
      </c>
      <c r="E71" s="10">
        <v>1065.8009999999999</v>
      </c>
      <c r="F71" s="1" t="s">
        <v>8</v>
      </c>
      <c r="G71" s="10">
        <v>1065.82580566</v>
      </c>
      <c r="H71" s="10">
        <v>-2.48056600001E-2</v>
      </c>
      <c r="I71" s="3"/>
      <c r="K71" s="3">
        <f t="shared" ref="K71:K75" si="6">H71</f>
        <v>-2.48056600001E-2</v>
      </c>
    </row>
    <row r="72" spans="1:13">
      <c r="A72" s="1">
        <v>0</v>
      </c>
      <c r="B72" s="1">
        <v>20</v>
      </c>
      <c r="C72" s="10">
        <v>595156.63399999996</v>
      </c>
      <c r="D72" s="10">
        <v>601761.23</v>
      </c>
      <c r="E72" s="10">
        <v>1062.9829999999999</v>
      </c>
      <c r="F72" s="1" t="s">
        <v>8</v>
      </c>
      <c r="G72" s="10">
        <v>1063.0153808600001</v>
      </c>
      <c r="H72" s="10">
        <v>-3.2380860000100001E-2</v>
      </c>
      <c r="I72" s="3"/>
      <c r="K72" s="3">
        <f t="shared" si="6"/>
        <v>-3.2380860000100001E-2</v>
      </c>
    </row>
    <row r="73" spans="1:13">
      <c r="A73" s="1">
        <v>0</v>
      </c>
      <c r="B73" s="1">
        <v>21</v>
      </c>
      <c r="C73" s="10">
        <v>595103.59199999995</v>
      </c>
      <c r="D73" s="10">
        <v>601769.76899999997</v>
      </c>
      <c r="E73" s="10">
        <v>1068.9870000000001</v>
      </c>
      <c r="F73" s="1" t="s">
        <v>10</v>
      </c>
      <c r="G73" s="10">
        <v>1069.1239013700001</v>
      </c>
      <c r="H73" s="10">
        <v>-0.13690136999999999</v>
      </c>
      <c r="I73" s="3"/>
      <c r="L73" s="3">
        <f>H73</f>
        <v>-0.13690136999999999</v>
      </c>
    </row>
    <row r="74" spans="1:13">
      <c r="A74" s="1">
        <v>0</v>
      </c>
      <c r="B74" s="1">
        <v>22</v>
      </c>
      <c r="C74" s="10">
        <v>595065.85600000003</v>
      </c>
      <c r="D74" s="10">
        <v>601765.49199999997</v>
      </c>
      <c r="E74" s="10">
        <v>1070.673</v>
      </c>
      <c r="F74" s="1" t="s">
        <v>10</v>
      </c>
      <c r="G74" s="10">
        <v>1071.1684570299999</v>
      </c>
      <c r="H74" s="10">
        <v>-0.49545703000000002</v>
      </c>
      <c r="I74" s="3"/>
      <c r="L74" s="3">
        <f>H74</f>
        <v>-0.49545703000000002</v>
      </c>
    </row>
    <row r="75" spans="1:13">
      <c r="A75" s="1">
        <v>0</v>
      </c>
      <c r="B75" s="1">
        <v>23</v>
      </c>
      <c r="C75" s="10">
        <v>595025.51500000001</v>
      </c>
      <c r="D75" s="10">
        <v>601760.10600000003</v>
      </c>
      <c r="E75" s="10">
        <v>1070.885</v>
      </c>
      <c r="F75" s="1" t="s">
        <v>10</v>
      </c>
      <c r="G75" s="10">
        <v>1071.5173339800001</v>
      </c>
      <c r="H75" s="10">
        <v>-0.63233397999999996</v>
      </c>
      <c r="I75" s="3"/>
      <c r="L75" s="3">
        <f>H75</f>
        <v>-0.63233397999999996</v>
      </c>
    </row>
    <row r="76" spans="1:13">
      <c r="A76" s="1">
        <v>0</v>
      </c>
      <c r="B76" s="1">
        <v>24</v>
      </c>
      <c r="C76" s="10">
        <v>594993.81599999999</v>
      </c>
      <c r="D76" s="10">
        <v>601777.03899999999</v>
      </c>
      <c r="E76" s="10">
        <v>1073.154</v>
      </c>
      <c r="F76" s="1" t="s">
        <v>10</v>
      </c>
      <c r="G76" s="10">
        <v>1073.5197753899999</v>
      </c>
      <c r="H76" s="10">
        <v>-0.36577538999999998</v>
      </c>
      <c r="I76" s="3"/>
      <c r="L76" s="3">
        <f t="shared" ref="L76:L92" si="7">H76</f>
        <v>-0.36577538999999998</v>
      </c>
    </row>
    <row r="77" spans="1:13">
      <c r="A77" s="1">
        <v>0</v>
      </c>
      <c r="B77" s="1">
        <v>25</v>
      </c>
      <c r="C77" s="10">
        <v>594977.48</v>
      </c>
      <c r="D77" s="10">
        <v>601792.53599999996</v>
      </c>
      <c r="E77" s="10">
        <v>1074.0509999999999</v>
      </c>
      <c r="F77" s="1" t="s">
        <v>10</v>
      </c>
      <c r="G77" s="10">
        <v>1074.44921875</v>
      </c>
      <c r="H77" s="10">
        <v>-0.39821875000000001</v>
      </c>
      <c r="I77" s="3"/>
      <c r="L77" s="3">
        <f t="shared" si="7"/>
        <v>-0.39821875000000001</v>
      </c>
    </row>
    <row r="78" spans="1:13">
      <c r="A78" s="1">
        <v>0</v>
      </c>
      <c r="B78" s="1">
        <v>26</v>
      </c>
      <c r="C78" s="10">
        <v>594953.86300000001</v>
      </c>
      <c r="D78" s="10">
        <v>601782.04399999999</v>
      </c>
      <c r="E78" s="10">
        <v>1072.8900000000001</v>
      </c>
      <c r="F78" s="1" t="s">
        <v>32</v>
      </c>
      <c r="G78" s="10">
        <v>1073.49279785</v>
      </c>
      <c r="H78" s="10">
        <v>-0.60279784999999997</v>
      </c>
      <c r="I78" s="3"/>
      <c r="M78" s="3">
        <f>H78</f>
        <v>-0.60279784999999997</v>
      </c>
    </row>
    <row r="79" spans="1:13">
      <c r="A79" s="1">
        <v>0</v>
      </c>
      <c r="B79" s="1">
        <v>27</v>
      </c>
      <c r="C79" s="10">
        <v>594943.18299999996</v>
      </c>
      <c r="D79" s="10">
        <v>601803.728</v>
      </c>
      <c r="E79" s="10">
        <v>1074.55</v>
      </c>
      <c r="F79" s="1" t="s">
        <v>32</v>
      </c>
      <c r="G79" s="10">
        <v>1074.8549804700001</v>
      </c>
      <c r="H79" s="10">
        <v>-0.30498047</v>
      </c>
      <c r="I79" s="3"/>
      <c r="M79" s="3">
        <f>H79</f>
        <v>-0.30498047</v>
      </c>
    </row>
    <row r="80" spans="1:13">
      <c r="A80" s="1">
        <v>0</v>
      </c>
      <c r="B80" s="1">
        <v>28</v>
      </c>
      <c r="C80" s="10">
        <v>594914.52800000005</v>
      </c>
      <c r="D80" s="10">
        <v>601825.56599999999</v>
      </c>
      <c r="E80" s="10">
        <v>1075.633</v>
      </c>
      <c r="F80" s="1" t="s">
        <v>32</v>
      </c>
      <c r="G80" s="10">
        <v>1076.3090820299999</v>
      </c>
      <c r="H80" s="10">
        <v>-0.67608203</v>
      </c>
      <c r="I80" s="3"/>
      <c r="M80" s="3">
        <f>H80</f>
        <v>-0.67608203</v>
      </c>
    </row>
    <row r="81" spans="1:13">
      <c r="A81" s="1">
        <v>0</v>
      </c>
      <c r="B81" s="1">
        <v>29</v>
      </c>
      <c r="C81" s="10">
        <v>594991.60100000002</v>
      </c>
      <c r="D81" s="10">
        <v>601749.29700000002</v>
      </c>
      <c r="E81" s="10">
        <v>1071.431</v>
      </c>
      <c r="F81" s="1" t="s">
        <v>32</v>
      </c>
      <c r="G81" s="10">
        <v>1072.08044434</v>
      </c>
      <c r="H81" s="10">
        <v>-0.64944433999999995</v>
      </c>
      <c r="I81" s="3"/>
      <c r="J81" s="3"/>
      <c r="M81" s="3">
        <f>H81</f>
        <v>-0.64944433999999995</v>
      </c>
    </row>
    <row r="82" spans="1:13">
      <c r="A82" s="1">
        <v>0</v>
      </c>
      <c r="B82" s="1">
        <v>30</v>
      </c>
      <c r="C82" s="10">
        <v>595010.59299999999</v>
      </c>
      <c r="D82" s="10">
        <v>601732.88899999997</v>
      </c>
      <c r="E82" s="10">
        <v>1070.7</v>
      </c>
      <c r="F82" s="1" t="s">
        <v>32</v>
      </c>
      <c r="G82" s="10">
        <v>1071.2563476600001</v>
      </c>
      <c r="H82" s="10">
        <v>-0.55634766000000002</v>
      </c>
      <c r="I82" s="3"/>
      <c r="L82" s="3"/>
      <c r="M82" s="3">
        <f>H82</f>
        <v>-0.55634766000000002</v>
      </c>
    </row>
    <row r="83" spans="1:13">
      <c r="A83" s="1">
        <v>0</v>
      </c>
      <c r="B83" s="1">
        <v>9999</v>
      </c>
      <c r="C83" s="10">
        <v>660502.821</v>
      </c>
      <c r="D83" s="10">
        <v>619197.08400000003</v>
      </c>
      <c r="E83" s="10">
        <v>1020.836</v>
      </c>
      <c r="F83" s="1" t="s">
        <v>33</v>
      </c>
      <c r="G83" s="10">
        <v>1020.3150024399999</v>
      </c>
      <c r="H83" s="10">
        <v>0.52099755999999997</v>
      </c>
      <c r="I83" s="3"/>
      <c r="J83" s="3">
        <f>H83</f>
        <v>0.52099755999999997</v>
      </c>
    </row>
    <row r="84" spans="1:13">
      <c r="A84" s="1">
        <v>0</v>
      </c>
      <c r="B84" s="1">
        <v>1</v>
      </c>
      <c r="C84" s="10">
        <v>660541.09600000002</v>
      </c>
      <c r="D84" s="10">
        <v>619180.19499999995</v>
      </c>
      <c r="E84" s="10">
        <v>1022.203</v>
      </c>
      <c r="F84" s="1" t="s">
        <v>8</v>
      </c>
      <c r="G84" s="10">
        <v>1022.24053955</v>
      </c>
      <c r="H84" s="10">
        <v>-3.7539549999999998E-2</v>
      </c>
      <c r="I84" s="3"/>
      <c r="K84" s="3">
        <f>H84</f>
        <v>-3.7539549999999998E-2</v>
      </c>
    </row>
    <row r="85" spans="1:13">
      <c r="A85" s="1">
        <v>0</v>
      </c>
      <c r="B85" s="1">
        <v>2</v>
      </c>
      <c r="C85" s="10">
        <v>660589.76100000006</v>
      </c>
      <c r="D85" s="10">
        <v>619094.76899999997</v>
      </c>
      <c r="E85" s="10">
        <v>1021.998</v>
      </c>
      <c r="F85" s="1" t="s">
        <v>8</v>
      </c>
      <c r="G85" s="10">
        <v>1006.63537598</v>
      </c>
      <c r="H85" s="10">
        <v>15.36262402</v>
      </c>
      <c r="I85" s="3">
        <f t="shared" ref="I85:I86" si="8">H85</f>
        <v>15.36262402</v>
      </c>
      <c r="K85" s="3"/>
    </row>
    <row r="86" spans="1:13">
      <c r="A86" s="1">
        <v>0</v>
      </c>
      <c r="B86" s="1">
        <v>3</v>
      </c>
      <c r="C86" s="10">
        <v>660627.39800000004</v>
      </c>
      <c r="D86" s="10">
        <v>619009.24800000002</v>
      </c>
      <c r="E86" s="10">
        <v>1021.967</v>
      </c>
      <c r="F86" s="1" t="s">
        <v>8</v>
      </c>
      <c r="G86" s="10">
        <v>1008.56176758</v>
      </c>
      <c r="H86" s="10">
        <v>13.405232420000001</v>
      </c>
      <c r="I86" s="3">
        <f t="shared" si="8"/>
        <v>13.405232420000001</v>
      </c>
      <c r="K86" s="3"/>
    </row>
    <row r="87" spans="1:13">
      <c r="A87" s="1">
        <v>0</v>
      </c>
      <c r="B87" s="1">
        <v>4</v>
      </c>
      <c r="C87" s="10">
        <v>660647.33900000004</v>
      </c>
      <c r="D87" s="10">
        <v>618950.27</v>
      </c>
      <c r="E87" s="10">
        <v>1022.347</v>
      </c>
      <c r="F87" s="1" t="s">
        <v>8</v>
      </c>
      <c r="G87" s="10">
        <v>1022.08935547</v>
      </c>
      <c r="H87" s="10">
        <v>0.25764452999999998</v>
      </c>
      <c r="I87" s="3"/>
      <c r="K87" s="3">
        <f>H87</f>
        <v>0.25764452999999998</v>
      </c>
    </row>
    <row r="88" spans="1:13">
      <c r="A88" s="1">
        <v>0</v>
      </c>
      <c r="B88" s="1">
        <v>5</v>
      </c>
      <c r="C88" s="10">
        <v>660666.88800000004</v>
      </c>
      <c r="D88" s="10">
        <v>618873.61100000003</v>
      </c>
      <c r="E88" s="10">
        <v>1022.5890000000001</v>
      </c>
      <c r="F88" s="1" t="s">
        <v>8</v>
      </c>
      <c r="G88" s="10">
        <v>1022.54919434</v>
      </c>
      <c r="H88" s="10">
        <v>3.9805660000100003E-2</v>
      </c>
      <c r="I88" s="3"/>
      <c r="K88" s="3">
        <f>H88</f>
        <v>3.9805660000100003E-2</v>
      </c>
    </row>
    <row r="89" spans="1:13">
      <c r="A89" s="1">
        <v>0</v>
      </c>
      <c r="B89" s="1">
        <v>6</v>
      </c>
      <c r="C89" s="10">
        <v>660638.95299999998</v>
      </c>
      <c r="D89" s="10">
        <v>618505.07700000005</v>
      </c>
      <c r="E89" s="10">
        <v>1025.546</v>
      </c>
      <c r="F89" s="1" t="s">
        <v>10</v>
      </c>
      <c r="G89" s="10">
        <v>1025.5689697299999</v>
      </c>
      <c r="H89" s="10">
        <v>-2.2969729999900001E-2</v>
      </c>
      <c r="I89" s="3"/>
      <c r="L89" s="3">
        <f t="shared" si="7"/>
        <v>-2.2969729999900001E-2</v>
      </c>
    </row>
    <row r="90" spans="1:13">
      <c r="A90" s="1">
        <v>0</v>
      </c>
      <c r="B90" s="1">
        <v>7</v>
      </c>
      <c r="C90" s="10">
        <v>660630.21600000001</v>
      </c>
      <c r="D90" s="10">
        <v>618484.91</v>
      </c>
      <c r="E90" s="10">
        <v>1029.4649999999999</v>
      </c>
      <c r="F90" s="1" t="s">
        <v>10</v>
      </c>
      <c r="G90" s="10">
        <v>1029.4822998</v>
      </c>
      <c r="H90" s="10">
        <v>-1.7299800000000001E-2</v>
      </c>
      <c r="I90" s="3"/>
      <c r="L90" s="3">
        <f t="shared" si="7"/>
        <v>-1.7299800000000001E-2</v>
      </c>
    </row>
    <row r="91" spans="1:13">
      <c r="A91" s="1">
        <v>0</v>
      </c>
      <c r="B91" s="1">
        <v>8</v>
      </c>
      <c r="C91" s="10">
        <v>660619.66399999999</v>
      </c>
      <c r="D91" s="10">
        <v>618446.79299999995</v>
      </c>
      <c r="E91" s="10">
        <v>1032.204</v>
      </c>
      <c r="F91" s="1" t="s">
        <v>10</v>
      </c>
      <c r="G91" s="10">
        <v>1032.0772705100001</v>
      </c>
      <c r="H91" s="10">
        <v>0.12672949</v>
      </c>
      <c r="I91" s="3"/>
      <c r="L91" s="3">
        <f t="shared" si="7"/>
        <v>0.12672949</v>
      </c>
    </row>
    <row r="92" spans="1:13">
      <c r="A92" s="1">
        <v>0</v>
      </c>
      <c r="B92" s="1">
        <v>9</v>
      </c>
      <c r="C92" s="10">
        <v>660609.30799999996</v>
      </c>
      <c r="D92" s="10">
        <v>618409.05599999998</v>
      </c>
      <c r="E92" s="10">
        <v>1034.328</v>
      </c>
      <c r="F92" s="1" t="s">
        <v>10</v>
      </c>
      <c r="G92" s="10">
        <v>1034.4674072299999</v>
      </c>
      <c r="H92" s="10">
        <v>-0.13940722999999999</v>
      </c>
      <c r="I92" s="3"/>
      <c r="L92" s="3">
        <f t="shared" si="7"/>
        <v>-0.13940722999999999</v>
      </c>
    </row>
    <row r="93" spans="1:13">
      <c r="A93" s="1">
        <v>0</v>
      </c>
      <c r="B93" s="1">
        <v>10</v>
      </c>
      <c r="C93" s="10">
        <v>660600.97900000005</v>
      </c>
      <c r="D93" s="10">
        <v>618381.9</v>
      </c>
      <c r="E93" s="10">
        <v>1036.123</v>
      </c>
      <c r="F93" s="1" t="s">
        <v>10</v>
      </c>
      <c r="G93" s="10">
        <v>1035.9848632799999</v>
      </c>
      <c r="H93" s="10">
        <v>0.13813671999999999</v>
      </c>
      <c r="I93" s="3"/>
      <c r="L93" s="3">
        <f>H93</f>
        <v>0.13813671999999999</v>
      </c>
    </row>
    <row r="94" spans="1:13">
      <c r="A94" s="1">
        <v>0</v>
      </c>
      <c r="B94" s="1">
        <v>11</v>
      </c>
      <c r="C94" s="10">
        <v>660634.36899999995</v>
      </c>
      <c r="D94" s="10">
        <v>618535.71699999995</v>
      </c>
      <c r="E94" s="10">
        <v>1022.835</v>
      </c>
      <c r="F94" s="1" t="s">
        <v>32</v>
      </c>
      <c r="G94" s="10">
        <v>1022.85437012</v>
      </c>
      <c r="H94" s="10">
        <v>-1.9370120000000001E-2</v>
      </c>
      <c r="I94" s="3"/>
      <c r="M94" s="3">
        <f>H94</f>
        <v>-1.9370120000000001E-2</v>
      </c>
    </row>
    <row r="95" spans="1:13">
      <c r="A95" s="1">
        <v>0</v>
      </c>
      <c r="B95" s="1">
        <v>12</v>
      </c>
      <c r="C95" s="10">
        <v>660607.00399999996</v>
      </c>
      <c r="D95" s="10">
        <v>618530.26500000001</v>
      </c>
      <c r="E95" s="10">
        <v>1020.479</v>
      </c>
      <c r="F95" s="1" t="s">
        <v>32</v>
      </c>
      <c r="G95" s="10">
        <v>1020.69128418</v>
      </c>
      <c r="H95">
        <v>-0.21228417999999999</v>
      </c>
      <c r="I95" s="3"/>
      <c r="M95" s="3">
        <f>H95</f>
        <v>-0.21228417999999999</v>
      </c>
    </row>
    <row r="96" spans="1:13">
      <c r="A96" s="1">
        <v>0</v>
      </c>
      <c r="B96" s="1">
        <v>13</v>
      </c>
      <c r="C96" s="10">
        <v>660565.86899999995</v>
      </c>
      <c r="D96" s="10">
        <v>618534.27399999998</v>
      </c>
      <c r="E96" s="10">
        <v>1018.359</v>
      </c>
      <c r="F96" s="1" t="s">
        <v>32</v>
      </c>
      <c r="G96" s="10">
        <v>1018.22979736</v>
      </c>
      <c r="H96" s="10">
        <v>0.12920264000000001</v>
      </c>
      <c r="I96" s="3"/>
      <c r="M96" s="3">
        <f>H96</f>
        <v>0.12920264000000001</v>
      </c>
    </row>
    <row r="97" spans="1:13">
      <c r="A97" s="1">
        <v>0</v>
      </c>
      <c r="B97" s="1">
        <v>14</v>
      </c>
      <c r="C97" s="10">
        <v>660563.96</v>
      </c>
      <c r="D97" s="10">
        <v>618576.63100000005</v>
      </c>
      <c r="E97" s="10">
        <v>1018.526</v>
      </c>
      <c r="F97" s="1" t="s">
        <v>32</v>
      </c>
      <c r="G97" s="10">
        <v>1018.59161377</v>
      </c>
      <c r="H97" s="10">
        <v>-6.5613770000000002E-2</v>
      </c>
      <c r="I97" s="3"/>
      <c r="J97" s="3"/>
      <c r="M97" s="3">
        <f>H97</f>
        <v>-6.5613770000000002E-2</v>
      </c>
    </row>
    <row r="98" spans="1:13">
      <c r="A98" s="1">
        <v>0</v>
      </c>
      <c r="B98" s="1">
        <v>15</v>
      </c>
      <c r="C98" s="10">
        <v>660561.28899999999</v>
      </c>
      <c r="D98" s="10">
        <v>618612.51199999999</v>
      </c>
      <c r="E98" s="10">
        <v>1017.234</v>
      </c>
      <c r="F98" s="1" t="s">
        <v>32</v>
      </c>
      <c r="G98" s="10">
        <v>1017.40563965</v>
      </c>
      <c r="H98">
        <v>-0.17163965</v>
      </c>
      <c r="I98" s="3"/>
      <c r="K98" s="3"/>
      <c r="M98" s="3">
        <f>H98</f>
        <v>-0.17163965</v>
      </c>
    </row>
    <row r="99" spans="1:13" ht="30.75" thickBot="1">
      <c r="G99" s="4"/>
      <c r="H99" s="5" t="s">
        <v>12</v>
      </c>
      <c r="I99" s="5" t="s">
        <v>13</v>
      </c>
      <c r="J99" s="5" t="s">
        <v>14</v>
      </c>
      <c r="K99" s="5" t="s">
        <v>15</v>
      </c>
      <c r="L99" s="5" t="s">
        <v>16</v>
      </c>
      <c r="M99" s="5" t="s">
        <v>17</v>
      </c>
    </row>
    <row r="100" spans="1:13">
      <c r="G100" s="6" t="s">
        <v>18</v>
      </c>
      <c r="H100" s="7">
        <f>COUNT(H2:H98)</f>
        <v>97</v>
      </c>
      <c r="I100" s="7">
        <f>COUNT(I2:I98)</f>
        <v>3</v>
      </c>
      <c r="J100" s="7">
        <f>COUNT(J2:J98)</f>
        <v>6</v>
      </c>
      <c r="K100" s="7">
        <f>COUNT(K2:K98)</f>
        <v>28</v>
      </c>
      <c r="L100" s="7">
        <f>COUNT(L2:L98)</f>
        <v>31</v>
      </c>
      <c r="M100" s="7">
        <f>COUNT(M2:M98)</f>
        <v>29</v>
      </c>
    </row>
    <row r="101" spans="1:13">
      <c r="G101" s="8" t="s">
        <v>19</v>
      </c>
      <c r="H101" s="8">
        <f>AVERAGE(H2:H98)</f>
        <v>-7.7748434804124536E-2</v>
      </c>
      <c r="I101" s="8">
        <f>AVERAGE(I2:I98)</f>
        <v>3.3006513666666666</v>
      </c>
      <c r="J101" s="8">
        <f>AVERAGE(J2:J98)</f>
        <v>0.19384521616666664</v>
      </c>
      <c r="K101" s="8">
        <f>AVERAGE(K2:K98)</f>
        <v>1.2292898178565355E-2</v>
      </c>
      <c r="L101" s="8">
        <f>AVERAGE(L2:L98)</f>
        <v>-0.24788514393548064</v>
      </c>
      <c r="M101" s="8">
        <f>AVERAGE(M2:M98)</f>
        <v>-0.38849604344827587</v>
      </c>
    </row>
    <row r="102" spans="1:13">
      <c r="G102" s="8" t="s">
        <v>20</v>
      </c>
      <c r="H102" s="8">
        <f>STDEV(H2:H98)</f>
        <v>2.8808907282133984</v>
      </c>
      <c r="I102" s="8">
        <f>STDEV(I2:I98)</f>
        <v>19.221730486401089</v>
      </c>
      <c r="J102" s="8">
        <f>STDEV(J2:J98)</f>
        <v>0.43007484171751692</v>
      </c>
      <c r="K102" s="8">
        <f>STDEV(K2:K98)</f>
        <v>0.36438701133341861</v>
      </c>
      <c r="L102" s="8">
        <f>STDEV(L2:L98)</f>
        <v>0.43194661937223039</v>
      </c>
      <c r="M102" s="8">
        <f>STDEV(M2:M98)</f>
        <v>0.56977325109409771</v>
      </c>
    </row>
    <row r="103" spans="1:13">
      <c r="G103" s="8" t="s">
        <v>21</v>
      </c>
      <c r="H103" s="8">
        <f>MIN(H2:H98)</f>
        <v>-18.865902340000002</v>
      </c>
      <c r="I103" s="8">
        <f>MIN(I2:I98)</f>
        <v>-18.865902340000002</v>
      </c>
      <c r="J103" s="8">
        <f>MIN(J2:J98)</f>
        <v>-0.44840234000000001</v>
      </c>
      <c r="K103" s="8">
        <f>MIN(K2:K98)</f>
        <v>-0.64787207000000002</v>
      </c>
      <c r="L103" s="8">
        <f>MIN(L2:L98)</f>
        <v>-1.0670449200000001</v>
      </c>
      <c r="M103" s="8">
        <f>MIN(M2:M98)</f>
        <v>-1.58458984</v>
      </c>
    </row>
    <row r="104" spans="1:13">
      <c r="G104" s="8" t="s">
        <v>22</v>
      </c>
      <c r="H104" s="8">
        <f>MAX(H2:H98)</f>
        <v>15.36262402</v>
      </c>
      <c r="I104" s="8">
        <f>MAX(I2:I98)</f>
        <v>15.36262402</v>
      </c>
      <c r="J104" s="8">
        <f>MAX(J2:J98)</f>
        <v>0.80494628999999995</v>
      </c>
      <c r="K104" s="8">
        <f>MAX(K2:K98)</f>
        <v>0.92464354999999998</v>
      </c>
      <c r="L104" s="8">
        <f>MAX(L2:L98)</f>
        <v>0.69559276999999997</v>
      </c>
      <c r="M104" s="8">
        <f>MAX(M2:M98)</f>
        <v>0.69944238000000003</v>
      </c>
    </row>
    <row r="105" spans="1:13">
      <c r="G105" s="8" t="s">
        <v>23</v>
      </c>
      <c r="H105" s="8">
        <f>SUMSQ(H2:H98)</f>
        <v>797.34136069307442</v>
      </c>
      <c r="I105" s="8">
        <f>SUMSQ(I2:I98)</f>
        <v>771.63274411651764</v>
      </c>
      <c r="J105" s="8">
        <f>SUMSQ(J2:J98)</f>
        <v>1.1502776543759465</v>
      </c>
      <c r="K105" s="8">
        <f>SUMSQ(K2:K98)</f>
        <v>3.5892343684471251</v>
      </c>
      <c r="L105" s="8">
        <f>SUMSQ(L2:L98)</f>
        <v>7.502194841714287</v>
      </c>
      <c r="M105" s="8">
        <f>SUMSQ(M2:M98)</f>
        <v>13.466909712019431</v>
      </c>
    </row>
    <row r="106" spans="1:13">
      <c r="G106" s="8" t="s">
        <v>24</v>
      </c>
      <c r="H106" s="3">
        <f>SQRT(H105/H100)</f>
        <v>2.867056683737462</v>
      </c>
      <c r="I106" s="3">
        <f t="shared" ref="I106:M106" si="9">SQRT(I105/I100)</f>
        <v>16.03779644170314</v>
      </c>
      <c r="J106" s="3">
        <f t="shared" si="9"/>
        <v>0.43785036530302346</v>
      </c>
      <c r="K106" s="3">
        <f t="shared" si="9"/>
        <v>0.35803204008894857</v>
      </c>
      <c r="L106" s="3">
        <f t="shared" si="9"/>
        <v>0.49194134326827005</v>
      </c>
      <c r="M106" s="3">
        <f t="shared" si="9"/>
        <v>0.68145153676999459</v>
      </c>
    </row>
    <row r="107" spans="1:13" ht="15.75" thickBot="1">
      <c r="G107" s="9" t="s">
        <v>25</v>
      </c>
      <c r="H107" s="9">
        <f>H106*1.96</f>
        <v>5.6194311001254258</v>
      </c>
      <c r="I107" s="9">
        <f t="shared" ref="I107:M107" si="10">I106*1.96</f>
        <v>31.434081025738156</v>
      </c>
      <c r="J107" s="9">
        <f t="shared" si="10"/>
        <v>0.85818671599392593</v>
      </c>
      <c r="K107" s="9">
        <f t="shared" si="10"/>
        <v>0.70174279857433919</v>
      </c>
      <c r="L107" s="9">
        <f t="shared" si="10"/>
        <v>0.96420503280580927</v>
      </c>
      <c r="M107" s="9">
        <f t="shared" si="10"/>
        <v>1.3356450120691894</v>
      </c>
    </row>
  </sheetData>
  <conditionalFormatting sqref="H106:M106 H2:H98">
    <cfRule type="cellIs" dxfId="2" priority="6" operator="greaterThan">
      <formula>0.15</formula>
    </cfRule>
  </conditionalFormatting>
  <conditionalFormatting sqref="H106:M106 H2:H98">
    <cfRule type="cellIs" dxfId="1" priority="5" operator="notBetween">
      <formula>-0.49</formula>
      <formula>0.49</formula>
    </cfRule>
  </conditionalFormatting>
  <conditionalFormatting sqref="H106:M106 H2:H98">
    <cfRule type="cellIs" dxfId="0" priority="4" operator="notBetween">
      <formula>-0.15</formula>
      <formula>0.15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2011-05-27T18:54:33Z</dcterms:modified>
</cp:coreProperties>
</file>