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28620" windowHeight="144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8" i="1"/>
  <c r="F8" s="1"/>
  <c r="E9"/>
  <c r="F9" s="1"/>
  <c r="E10"/>
  <c r="F10" s="1"/>
  <c r="E11"/>
  <c r="F11" s="1"/>
  <c r="E12"/>
  <c r="F12" s="1"/>
  <c r="E13"/>
  <c r="F13" s="1"/>
  <c r="E14"/>
  <c r="F14" s="1"/>
  <c r="E15"/>
  <c r="F15" s="1"/>
  <c r="E16"/>
  <c r="F16" s="1"/>
  <c r="E17"/>
  <c r="F17" s="1"/>
  <c r="E18"/>
  <c r="F18" s="1"/>
  <c r="E19"/>
  <c r="F19" s="1"/>
  <c r="E20"/>
  <c r="F20" s="1"/>
  <c r="E21"/>
  <c r="F21" s="1"/>
  <c r="E22"/>
  <c r="F22" s="1"/>
  <c r="E23"/>
  <c r="F23" s="1"/>
  <c r="E24"/>
  <c r="F24" s="1"/>
  <c r="E25"/>
  <c r="F25" s="1"/>
  <c r="E26"/>
  <c r="F26" s="1"/>
  <c r="E27"/>
  <c r="F27" s="1"/>
  <c r="E28"/>
  <c r="F28" s="1"/>
  <c r="E7"/>
  <c r="F7" s="1"/>
  <c r="F29" l="1"/>
  <c r="F30" s="1"/>
  <c r="F31" s="1"/>
  <c r="F32" s="1"/>
</calcChain>
</file>

<file path=xl/sharedStrings.xml><?xml version="1.0" encoding="utf-8"?>
<sst xmlns="http://schemas.openxmlformats.org/spreadsheetml/2006/main" count="31" uniqueCount="31">
  <si>
    <t>Vertical Accuracy Statistic Worksheet</t>
  </si>
  <si>
    <t>elevation units in feet</t>
  </si>
  <si>
    <t>VA_NRCS-Lot2_2011</t>
  </si>
  <si>
    <t>Point ID</t>
  </si>
  <si>
    <t>Point Description</t>
  </si>
  <si>
    <t>Vendor Elev</t>
  </si>
  <si>
    <t>NGTOC Elev</t>
  </si>
  <si>
    <t>diff in z</t>
  </si>
  <si>
    <r>
      <t>(diff in z)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</si>
  <si>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FVA</t>
  </si>
  <si>
    <t>sum</t>
  </si>
  <si>
    <t>average</t>
  </si>
  <si>
    <t>RMSE</t>
  </si>
  <si>
    <t>NSSDA</t>
  </si>
  <si>
    <r>
      <rPr>
        <b/>
        <i/>
        <sz val="11"/>
        <color theme="1"/>
        <rFont val="Calibri"/>
        <family val="2"/>
        <scheme val="minor"/>
      </rPr>
      <t>Outlier</t>
    </r>
    <r>
      <rPr>
        <b/>
        <sz val="11"/>
        <color theme="1"/>
        <rFont val="Calibri"/>
        <family val="2"/>
        <scheme val="minor"/>
      </rPr>
      <t>:  A control point located in an area that does not reflect true ground elevation, i.e., bridges, etc.</t>
    </r>
  </si>
  <si>
    <t>OT-119</t>
  </si>
  <si>
    <t>OT-120</t>
  </si>
  <si>
    <t>OT-121</t>
  </si>
  <si>
    <t>OT-122</t>
  </si>
  <si>
    <t>OT-123</t>
  </si>
  <si>
    <t>OT-124</t>
  </si>
  <si>
    <t>OT-125</t>
  </si>
  <si>
    <t>OT-126</t>
  </si>
  <si>
    <t>OT-127</t>
  </si>
  <si>
    <t>OT-128</t>
  </si>
  <si>
    <t>OT-129</t>
  </si>
  <si>
    <t>OT-130</t>
  </si>
  <si>
    <t>OT-131</t>
  </si>
  <si>
    <t>OT-134</t>
  </si>
  <si>
    <t>7.3 cm</t>
  </si>
  <si>
    <t>14.3 cm</t>
  </si>
</sst>
</file>

<file path=xl/styles.xml><?xml version="1.0" encoding="utf-8"?>
<styleSheet xmlns="http://schemas.openxmlformats.org/spreadsheetml/2006/main">
  <numFmts count="3">
    <numFmt numFmtId="5" formatCode="&quot;$&quot;#,##0_);\(&quot;$&quot;#,##0\)"/>
    <numFmt numFmtId="164" formatCode="m/d"/>
    <numFmt numFmtId="165" formatCode="0.00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i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>
      <alignment vertical="top"/>
    </xf>
    <xf numFmtId="3" fontId="21" fillId="0" borderId="0" applyFont="0" applyFill="0" applyBorder="0" applyAlignment="0" applyProtection="0"/>
    <xf numFmtId="5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19" applyNumberFormat="0" applyFont="0" applyFill="0" applyAlignment="0" applyProtection="0"/>
    <xf numFmtId="0" fontId="1" fillId="0" borderId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1" fillId="8" borderId="8" applyNumberFormat="0" applyFont="0" applyAlignment="0" applyProtection="0"/>
    <xf numFmtId="0" fontId="16" fillId="0" borderId="9" applyNumberFormat="0" applyFill="0" applyAlignment="0" applyProtection="0"/>
  </cellStyleXfs>
  <cellXfs count="37">
    <xf numFmtId="0" fontId="0" fillId="0" borderId="0" xfId="0"/>
    <xf numFmtId="0" fontId="16" fillId="0" borderId="10" xfId="0" applyFont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4" borderId="20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3" borderId="13" xfId="0" applyFill="1" applyBorder="1"/>
    <xf numFmtId="0" fontId="16" fillId="0" borderId="20" xfId="0" applyFont="1" applyBorder="1" applyAlignment="1">
      <alignment horizontal="center"/>
    </xf>
    <xf numFmtId="165" fontId="0" fillId="0" borderId="23" xfId="0" applyNumberFormat="1" applyBorder="1"/>
    <xf numFmtId="165" fontId="0" fillId="0" borderId="20" xfId="0" applyNumberFormat="1" applyFill="1" applyBorder="1"/>
    <xf numFmtId="165" fontId="1" fillId="0" borderId="20" xfId="50" applyNumberFormat="1" applyBorder="1"/>
    <xf numFmtId="0" fontId="1" fillId="0" borderId="20" xfId="50" applyBorder="1"/>
    <xf numFmtId="0" fontId="1" fillId="0" borderId="20" xfId="50" applyBorder="1" applyAlignment="1">
      <alignment horizontal="center"/>
    </xf>
    <xf numFmtId="0" fontId="16" fillId="34" borderId="25" xfId="0" applyFont="1" applyFill="1" applyBorder="1" applyAlignment="1">
      <alignment horizontal="center"/>
    </xf>
    <xf numFmtId="0" fontId="0" fillId="33" borderId="14" xfId="0" applyFill="1" applyBorder="1"/>
    <xf numFmtId="0" fontId="0" fillId="33" borderId="16" xfId="0" applyFill="1" applyBorder="1"/>
    <xf numFmtId="0" fontId="0" fillId="33" borderId="17" xfId="0" applyFill="1" applyBorder="1"/>
    <xf numFmtId="0" fontId="0" fillId="33" borderId="18" xfId="0" applyFill="1" applyBorder="1"/>
    <xf numFmtId="0" fontId="0" fillId="33" borderId="15" xfId="0" applyFill="1" applyBorder="1"/>
    <xf numFmtId="0" fontId="0" fillId="33" borderId="0" xfId="0" applyFill="1" applyBorder="1"/>
    <xf numFmtId="165" fontId="0" fillId="0" borderId="21" xfId="0" applyNumberFormat="1" applyBorder="1"/>
    <xf numFmtId="165" fontId="0" fillId="0" borderId="20" xfId="0" applyNumberFormat="1" applyBorder="1"/>
    <xf numFmtId="165" fontId="0" fillId="0" borderId="20" xfId="0" applyNumberForma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16" fillId="33" borderId="11" xfId="0" applyFont="1" applyFill="1" applyBorder="1" applyAlignment="1">
      <alignment horizontal="center"/>
    </xf>
    <xf numFmtId="0" fontId="16" fillId="33" borderId="12" xfId="0" applyFont="1" applyFill="1" applyBorder="1" applyAlignment="1">
      <alignment horizontal="center"/>
    </xf>
    <xf numFmtId="0" fontId="16" fillId="33" borderId="13" xfId="0" applyFont="1" applyFill="1" applyBorder="1" applyAlignment="1">
      <alignment horizontal="center"/>
    </xf>
    <xf numFmtId="0" fontId="18" fillId="33" borderId="14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16" fillId="0" borderId="14" xfId="0" applyFont="1" applyBorder="1" applyAlignment="1"/>
    <xf numFmtId="0" fontId="16" fillId="0" borderId="0" xfId="0" applyFont="1" applyBorder="1" applyAlignment="1"/>
    <xf numFmtId="0" fontId="16" fillId="0" borderId="15" xfId="0" applyFont="1" applyBorder="1" applyAlignment="1"/>
  </cellXfs>
  <cellStyles count="5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0" xfId="43"/>
    <cellStyle name="Currency0" xfId="44"/>
    <cellStyle name="Date" xfId="45"/>
    <cellStyle name="Explanatory Text" xfId="16" builtinId="53" customBuiltin="1"/>
    <cellStyle name="Fixed" xfId="46"/>
    <cellStyle name="Good" xfId="6" builtinId="26" customBuiltin="1"/>
    <cellStyle name="Heading 1" xfId="2" builtinId="16" customBuiltin="1"/>
    <cellStyle name="Heading 1 2" xfId="51"/>
    <cellStyle name="Heading 1 3" xfId="47"/>
    <cellStyle name="Heading 2" xfId="3" builtinId="17" customBuiltin="1"/>
    <cellStyle name="Heading 2 2" xfId="52"/>
    <cellStyle name="Heading 2 3" xfId="48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50"/>
    <cellStyle name="Normal 3" xfId="42"/>
    <cellStyle name="Note" xfId="15" builtinId="10" customBuiltin="1"/>
    <cellStyle name="Note 2" xfId="53"/>
    <cellStyle name="Output" xfId="10" builtinId="21" customBuiltin="1"/>
    <cellStyle name="Title" xfId="1" builtinId="15" customBuiltin="1"/>
    <cellStyle name="Total" xfId="17" builtinId="25" customBuiltin="1"/>
    <cellStyle name="Total 2" xfId="54"/>
    <cellStyle name="Total 3" xfId="49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>
      <selection activeCell="J26" sqref="J26"/>
    </sheetView>
  </sheetViews>
  <sheetFormatPr defaultRowHeight="15"/>
  <cols>
    <col min="1" max="1" width="11.5703125" customWidth="1"/>
    <col min="2" max="2" width="17.85546875" customWidth="1"/>
    <col min="3" max="3" width="13.7109375" customWidth="1"/>
    <col min="4" max="4" width="13" customWidth="1"/>
    <col min="5" max="5" width="9" customWidth="1"/>
    <col min="6" max="6" width="11.5703125" customWidth="1"/>
    <col min="7" max="7" width="16.28515625" customWidth="1"/>
  </cols>
  <sheetData>
    <row r="1" spans="1:7">
      <c r="A1" s="25" t="s">
        <v>0</v>
      </c>
      <c r="B1" s="26"/>
      <c r="C1" s="26"/>
      <c r="D1" s="26"/>
      <c r="E1" s="26"/>
      <c r="F1" s="26"/>
      <c r="G1" s="27"/>
    </row>
    <row r="2" spans="1:7">
      <c r="A2" s="28" t="s">
        <v>1</v>
      </c>
      <c r="B2" s="29"/>
      <c r="C2" s="29"/>
      <c r="D2" s="29"/>
      <c r="E2" s="29"/>
      <c r="F2" s="29"/>
      <c r="G2" s="30"/>
    </row>
    <row r="3" spans="1:7">
      <c r="A3" s="14"/>
      <c r="B3" s="19"/>
      <c r="C3" s="19"/>
      <c r="D3" s="19"/>
      <c r="E3" s="19"/>
      <c r="F3" s="19"/>
      <c r="G3" s="18"/>
    </row>
    <row r="4" spans="1:7" ht="18.75">
      <c r="A4" s="31" t="s">
        <v>2</v>
      </c>
      <c r="B4" s="32"/>
      <c r="C4" s="32"/>
      <c r="D4" s="32"/>
      <c r="E4" s="32"/>
      <c r="F4" s="32"/>
      <c r="G4" s="33"/>
    </row>
    <row r="5" spans="1:7" ht="15.75" thickBot="1">
      <c r="A5" s="15"/>
      <c r="B5" s="16"/>
      <c r="C5" s="16"/>
      <c r="D5" s="16"/>
      <c r="E5" s="16"/>
      <c r="F5" s="16"/>
      <c r="G5" s="17"/>
    </row>
    <row r="6" spans="1:7" ht="18" thickBot="1">
      <c r="A6" s="1" t="s">
        <v>3</v>
      </c>
      <c r="B6" s="23" t="s">
        <v>4</v>
      </c>
      <c r="C6" s="23" t="s">
        <v>5</v>
      </c>
      <c r="D6" s="23" t="s">
        <v>6</v>
      </c>
      <c r="E6" s="1" t="s">
        <v>7</v>
      </c>
      <c r="F6" s="1" t="s">
        <v>8</v>
      </c>
      <c r="G6" s="2" t="s">
        <v>9</v>
      </c>
    </row>
    <row r="7" spans="1:7">
      <c r="A7" s="4">
        <v>1</v>
      </c>
      <c r="B7" s="24" t="s">
        <v>15</v>
      </c>
      <c r="C7" s="22">
        <v>131.08000000000001</v>
      </c>
      <c r="D7" s="24">
        <v>131.48400000000001</v>
      </c>
      <c r="E7" s="8">
        <f>C7-D7</f>
        <v>-0.40399999999999636</v>
      </c>
      <c r="F7" s="8">
        <f>E7*E7</f>
        <v>0.16321599999999706</v>
      </c>
      <c r="G7" s="6"/>
    </row>
    <row r="8" spans="1:7">
      <c r="A8" s="5">
        <v>2</v>
      </c>
      <c r="B8" s="24" t="s">
        <v>16</v>
      </c>
      <c r="C8" s="22">
        <v>17.02</v>
      </c>
      <c r="D8" s="24">
        <v>16.788</v>
      </c>
      <c r="E8" s="20">
        <f t="shared" ref="E8:E28" si="0">C8-D8</f>
        <v>0.23199999999999932</v>
      </c>
      <c r="F8" s="20">
        <f t="shared" ref="F8:F28" si="1">E8*E8</f>
        <v>5.3823999999999685E-2</v>
      </c>
      <c r="G8" s="18"/>
    </row>
    <row r="9" spans="1:7">
      <c r="A9" s="5">
        <v>3</v>
      </c>
      <c r="B9" s="24" t="s">
        <v>17</v>
      </c>
      <c r="C9" s="22">
        <v>147.35</v>
      </c>
      <c r="D9" s="24">
        <v>147.18600000000001</v>
      </c>
      <c r="E9" s="20">
        <f t="shared" si="0"/>
        <v>0.16399999999998727</v>
      </c>
      <c r="F9" s="20">
        <f t="shared" si="1"/>
        <v>2.6895999999995823E-2</v>
      </c>
      <c r="G9" s="18"/>
    </row>
    <row r="10" spans="1:7">
      <c r="A10" s="5">
        <v>4</v>
      </c>
      <c r="B10" s="24" t="s">
        <v>18</v>
      </c>
      <c r="C10" s="22">
        <v>37.17</v>
      </c>
      <c r="D10" s="24">
        <v>36.911000000000001</v>
      </c>
      <c r="E10" s="20">
        <f t="shared" si="0"/>
        <v>0.25900000000000034</v>
      </c>
      <c r="F10" s="20">
        <f t="shared" si="1"/>
        <v>6.7081000000000182E-2</v>
      </c>
      <c r="G10" s="18"/>
    </row>
    <row r="11" spans="1:7">
      <c r="A11" s="5">
        <v>5</v>
      </c>
      <c r="B11" s="24" t="s">
        <v>19</v>
      </c>
      <c r="C11" s="22">
        <v>82.5</v>
      </c>
      <c r="D11" s="24">
        <v>82.435000000000002</v>
      </c>
      <c r="E11" s="20">
        <f t="shared" si="0"/>
        <v>6.4999999999997726E-2</v>
      </c>
      <c r="F11" s="20">
        <f t="shared" si="1"/>
        <v>4.2249999999997047E-3</v>
      </c>
      <c r="G11" s="18"/>
    </row>
    <row r="12" spans="1:7">
      <c r="A12" s="5">
        <v>6</v>
      </c>
      <c r="B12" s="24" t="s">
        <v>20</v>
      </c>
      <c r="C12" s="22">
        <v>163.21</v>
      </c>
      <c r="D12" s="24">
        <v>163.05099999999999</v>
      </c>
      <c r="E12" s="20">
        <f t="shared" si="0"/>
        <v>0.15900000000002024</v>
      </c>
      <c r="F12" s="20">
        <f t="shared" si="1"/>
        <v>2.5281000000006434E-2</v>
      </c>
      <c r="G12" s="18"/>
    </row>
    <row r="13" spans="1:7">
      <c r="A13" s="5">
        <v>7</v>
      </c>
      <c r="B13" s="24" t="s">
        <v>21</v>
      </c>
      <c r="C13" s="22">
        <v>193.85</v>
      </c>
      <c r="D13" s="24">
        <v>193.51400000000001</v>
      </c>
      <c r="E13" s="20">
        <f t="shared" si="0"/>
        <v>0.33599999999998431</v>
      </c>
      <c r="F13" s="20">
        <f t="shared" si="1"/>
        <v>0.11289599999998946</v>
      </c>
      <c r="G13" s="18"/>
    </row>
    <row r="14" spans="1:7">
      <c r="A14" s="5">
        <v>8</v>
      </c>
      <c r="B14" s="24" t="s">
        <v>22</v>
      </c>
      <c r="C14" s="22">
        <v>158.4</v>
      </c>
      <c r="D14" s="24">
        <v>158.191</v>
      </c>
      <c r="E14" s="20">
        <f t="shared" si="0"/>
        <v>0.20900000000000318</v>
      </c>
      <c r="F14" s="20">
        <f t="shared" si="1"/>
        <v>4.368100000000133E-2</v>
      </c>
      <c r="G14" s="18"/>
    </row>
    <row r="15" spans="1:7">
      <c r="A15" s="5">
        <v>9</v>
      </c>
      <c r="B15" s="24" t="s">
        <v>23</v>
      </c>
      <c r="C15" s="22">
        <v>226.74</v>
      </c>
      <c r="D15" s="24">
        <v>226.86099999999999</v>
      </c>
      <c r="E15" s="20">
        <f t="shared" si="0"/>
        <v>-0.1209999999999809</v>
      </c>
      <c r="F15" s="20">
        <f t="shared" si="1"/>
        <v>1.4640999999995378E-2</v>
      </c>
      <c r="G15" s="18"/>
    </row>
    <row r="16" spans="1:7">
      <c r="A16" s="5">
        <v>10</v>
      </c>
      <c r="B16" s="24" t="s">
        <v>24</v>
      </c>
      <c r="C16" s="22">
        <v>348.44</v>
      </c>
      <c r="D16" s="24">
        <v>348.471</v>
      </c>
      <c r="E16" s="20">
        <f t="shared" si="0"/>
        <v>-3.1000000000005912E-2</v>
      </c>
      <c r="F16" s="20">
        <f t="shared" si="1"/>
        <v>9.6100000000036651E-4</v>
      </c>
      <c r="G16" s="18"/>
    </row>
    <row r="17" spans="1:7">
      <c r="A17" s="5">
        <v>11</v>
      </c>
      <c r="B17" s="24" t="s">
        <v>25</v>
      </c>
      <c r="C17" s="22">
        <v>150.22</v>
      </c>
      <c r="D17" s="24">
        <v>150.34899999999999</v>
      </c>
      <c r="E17" s="20">
        <f t="shared" si="0"/>
        <v>-0.12899999999999068</v>
      </c>
      <c r="F17" s="20">
        <f t="shared" si="1"/>
        <v>1.6640999999997595E-2</v>
      </c>
      <c r="G17" s="18"/>
    </row>
    <row r="18" spans="1:7">
      <c r="A18" s="5">
        <v>12</v>
      </c>
      <c r="B18" s="24" t="s">
        <v>26</v>
      </c>
      <c r="C18" s="22">
        <v>328.22</v>
      </c>
      <c r="D18" s="24">
        <v>328.38799999999998</v>
      </c>
      <c r="E18" s="20">
        <f t="shared" si="0"/>
        <v>-0.16799999999994952</v>
      </c>
      <c r="F18" s="20">
        <f t="shared" si="1"/>
        <v>2.822399999998304E-2</v>
      </c>
      <c r="G18" s="18"/>
    </row>
    <row r="19" spans="1:7">
      <c r="A19" s="5">
        <v>13</v>
      </c>
      <c r="B19" s="24" t="s">
        <v>27</v>
      </c>
      <c r="C19" s="22">
        <v>72.69</v>
      </c>
      <c r="D19" s="24">
        <v>72.923000000000002</v>
      </c>
      <c r="E19" s="20">
        <f t="shared" si="0"/>
        <v>-0.23300000000000409</v>
      </c>
      <c r="F19" s="20">
        <f t="shared" si="1"/>
        <v>5.4289000000001905E-2</v>
      </c>
      <c r="G19" s="18"/>
    </row>
    <row r="20" spans="1:7">
      <c r="A20" s="5">
        <v>16</v>
      </c>
      <c r="B20" s="24" t="s">
        <v>28</v>
      </c>
      <c r="C20" s="22">
        <v>419.92</v>
      </c>
      <c r="D20" s="24">
        <v>420.363</v>
      </c>
      <c r="E20" s="20">
        <f t="shared" si="0"/>
        <v>-0.44299999999998363</v>
      </c>
      <c r="F20" s="20">
        <f t="shared" si="1"/>
        <v>0.19624899999998549</v>
      </c>
      <c r="G20" s="18"/>
    </row>
    <row r="21" spans="1:7">
      <c r="A21" s="5">
        <v>17</v>
      </c>
      <c r="B21" s="12"/>
      <c r="C21" s="10"/>
      <c r="D21" s="11"/>
      <c r="E21" s="20">
        <f t="shared" si="0"/>
        <v>0</v>
      </c>
      <c r="F21" s="20">
        <f t="shared" si="1"/>
        <v>0</v>
      </c>
      <c r="G21" s="18"/>
    </row>
    <row r="22" spans="1:7">
      <c r="A22" s="5">
        <v>18</v>
      </c>
      <c r="B22" s="12"/>
      <c r="C22" s="10"/>
      <c r="D22" s="11"/>
      <c r="E22" s="20">
        <f t="shared" si="0"/>
        <v>0</v>
      </c>
      <c r="F22" s="20">
        <f t="shared" si="1"/>
        <v>0</v>
      </c>
      <c r="G22" s="18"/>
    </row>
    <row r="23" spans="1:7">
      <c r="A23" s="5">
        <v>19</v>
      </c>
      <c r="B23" s="12"/>
      <c r="C23" s="10"/>
      <c r="D23" s="11"/>
      <c r="E23" s="20">
        <f t="shared" si="0"/>
        <v>0</v>
      </c>
      <c r="F23" s="20">
        <f t="shared" si="1"/>
        <v>0</v>
      </c>
      <c r="G23" s="18"/>
    </row>
    <row r="24" spans="1:7">
      <c r="A24" s="5">
        <v>20</v>
      </c>
      <c r="B24" s="12"/>
      <c r="C24" s="10"/>
      <c r="D24" s="11"/>
      <c r="E24" s="20">
        <f t="shared" si="0"/>
        <v>0</v>
      </c>
      <c r="F24" s="20">
        <f t="shared" si="1"/>
        <v>0</v>
      </c>
      <c r="G24" s="18"/>
    </row>
    <row r="25" spans="1:7">
      <c r="A25" s="5">
        <v>21</v>
      </c>
      <c r="B25" s="12"/>
      <c r="C25" s="10"/>
      <c r="D25" s="11"/>
      <c r="E25" s="20">
        <f t="shared" si="0"/>
        <v>0</v>
      </c>
      <c r="F25" s="20">
        <f t="shared" si="1"/>
        <v>0</v>
      </c>
      <c r="G25" s="18"/>
    </row>
    <row r="26" spans="1:7">
      <c r="A26" s="5">
        <v>22</v>
      </c>
      <c r="B26" s="12"/>
      <c r="C26" s="10"/>
      <c r="D26" s="11"/>
      <c r="E26" s="20">
        <f t="shared" si="0"/>
        <v>0</v>
      </c>
      <c r="F26" s="20">
        <f t="shared" si="1"/>
        <v>0</v>
      </c>
      <c r="G26" s="18"/>
    </row>
    <row r="27" spans="1:7">
      <c r="A27" s="5">
        <v>23</v>
      </c>
      <c r="B27" s="12"/>
      <c r="C27" s="10"/>
      <c r="D27" s="11"/>
      <c r="E27" s="20">
        <f t="shared" si="0"/>
        <v>0</v>
      </c>
      <c r="F27" s="20">
        <f t="shared" si="1"/>
        <v>0</v>
      </c>
      <c r="G27" s="18"/>
    </row>
    <row r="28" spans="1:7">
      <c r="A28" s="5">
        <v>24</v>
      </c>
      <c r="B28" s="12"/>
      <c r="C28" s="10"/>
      <c r="D28" s="11"/>
      <c r="E28" s="20">
        <f t="shared" si="0"/>
        <v>0</v>
      </c>
      <c r="F28" s="20">
        <f t="shared" si="1"/>
        <v>0</v>
      </c>
      <c r="G28" s="18"/>
    </row>
    <row r="29" spans="1:7">
      <c r="A29" s="14"/>
      <c r="B29" s="19"/>
      <c r="C29" s="19"/>
      <c r="D29" s="19"/>
      <c r="E29" s="7" t="s">
        <v>10</v>
      </c>
      <c r="F29" s="21">
        <f>SUM(F7:F28)</f>
        <v>0.80810499999995333</v>
      </c>
      <c r="G29" s="18"/>
    </row>
    <row r="30" spans="1:7">
      <c r="A30" s="14"/>
      <c r="B30" s="19"/>
      <c r="C30" s="19"/>
      <c r="D30" s="19"/>
      <c r="E30" s="7" t="s">
        <v>11</v>
      </c>
      <c r="F30" s="9">
        <f>F29/COUNTA(C7:C28)</f>
        <v>5.7721785714282381E-2</v>
      </c>
      <c r="G30" s="18"/>
    </row>
    <row r="31" spans="1:7">
      <c r="A31" s="14"/>
      <c r="B31" s="19"/>
      <c r="C31" s="19"/>
      <c r="D31" s="19"/>
      <c r="E31" s="3" t="s">
        <v>12</v>
      </c>
      <c r="F31" s="21">
        <f>SQRT(F30)</f>
        <v>0.24025358626726548</v>
      </c>
      <c r="G31" s="13" t="s">
        <v>29</v>
      </c>
    </row>
    <row r="32" spans="1:7">
      <c r="A32" s="14"/>
      <c r="B32" s="19"/>
      <c r="C32" s="19"/>
      <c r="D32" s="19"/>
      <c r="E32" s="3" t="s">
        <v>13</v>
      </c>
      <c r="F32" s="21">
        <f>F31*1.96</f>
        <v>0.47089702908384035</v>
      </c>
      <c r="G32" s="13" t="s">
        <v>30</v>
      </c>
    </row>
    <row r="33" spans="1:7">
      <c r="A33" s="14"/>
      <c r="B33" s="19"/>
      <c r="C33" s="19"/>
      <c r="D33" s="19"/>
      <c r="E33" s="19"/>
      <c r="F33" s="19"/>
      <c r="G33" s="18"/>
    </row>
    <row r="34" spans="1:7">
      <c r="A34" s="34" t="s">
        <v>14</v>
      </c>
      <c r="B34" s="35"/>
      <c r="C34" s="35"/>
      <c r="D34" s="35"/>
      <c r="E34" s="35"/>
      <c r="F34" s="35"/>
      <c r="G34" s="36"/>
    </row>
    <row r="35" spans="1:7" ht="15.75" thickBot="1">
      <c r="A35" s="15"/>
      <c r="B35" s="16"/>
      <c r="C35" s="16"/>
      <c r="D35" s="16"/>
      <c r="E35" s="16"/>
      <c r="F35" s="16"/>
      <c r="G35" s="17"/>
    </row>
  </sheetData>
  <mergeCells count="4">
    <mergeCell ref="A1:G1"/>
    <mergeCell ref="A2:G2"/>
    <mergeCell ref="A4:G4"/>
    <mergeCell ref="A34:G34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USGS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tjerris</dc:creator>
  <cp:lastModifiedBy>llansbery</cp:lastModifiedBy>
  <dcterms:created xsi:type="dcterms:W3CDTF">2012-03-07T17:50:20Z</dcterms:created>
  <dcterms:modified xsi:type="dcterms:W3CDTF">2012-04-19T18:22:09Z</dcterms:modified>
</cp:coreProperties>
</file>