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105" windowWidth="18330" windowHeight="10830" tabRatio="594"/>
  </bookViews>
  <sheets>
    <sheet name="drape_ctl2" sheetId="1" r:id="rId1"/>
  </sheets>
  <definedNames>
    <definedName name="_xlnm.Database">drape_ctl2!$A$1:$H$26</definedName>
  </definedNames>
  <calcPr calcId="125725"/>
</workbook>
</file>

<file path=xl/calcChain.xml><?xml version="1.0" encoding="utf-8"?>
<calcChain xmlns="http://schemas.openxmlformats.org/spreadsheetml/2006/main">
  <c r="J10" i="1"/>
  <c r="I10"/>
  <c r="J9"/>
  <c r="I9"/>
  <c r="J8"/>
  <c r="I8"/>
  <c r="J7"/>
  <c r="I7"/>
  <c r="I26"/>
  <c r="I20"/>
  <c r="I21"/>
  <c r="I22"/>
  <c r="I23"/>
  <c r="I24"/>
  <c r="I25"/>
  <c r="I2"/>
  <c r="I3"/>
  <c r="I4"/>
  <c r="I5"/>
  <c r="I6"/>
  <c r="I11"/>
  <c r="I12"/>
  <c r="I13"/>
  <c r="I14"/>
  <c r="I15"/>
  <c r="I16"/>
  <c r="H33"/>
  <c r="H32"/>
  <c r="H31"/>
  <c r="H30"/>
  <c r="H29"/>
  <c r="H28"/>
  <c r="J25"/>
  <c r="J19"/>
  <c r="J13"/>
  <c r="I19"/>
  <c r="J2"/>
  <c r="J20"/>
  <c r="J14"/>
  <c r="J26"/>
  <c r="J3"/>
  <c r="J21"/>
  <c r="J15"/>
  <c r="J4"/>
  <c r="J22"/>
  <c r="J16"/>
  <c r="J5"/>
  <c r="J6"/>
  <c r="J23"/>
  <c r="J17"/>
  <c r="J11"/>
  <c r="J24"/>
  <c r="J18"/>
  <c r="J12"/>
  <c r="I17"/>
  <c r="I18"/>
  <c r="I36" l="1"/>
  <c r="I29"/>
  <c r="I33"/>
  <c r="H36"/>
  <c r="I28"/>
  <c r="I30"/>
  <c r="I31"/>
  <c r="I32"/>
  <c r="H34" l="1"/>
  <c r="H35" s="1"/>
  <c r="I34" l="1"/>
  <c r="I35" s="1"/>
</calcChain>
</file>

<file path=xl/sharedStrings.xml><?xml version="1.0" encoding="utf-8"?>
<sst xmlns="http://schemas.openxmlformats.org/spreadsheetml/2006/main" count="46" uniqueCount="21">
  <si>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</si>
  <si>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</si>
  <si>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</si>
  <si>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</si>
  <si>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</si>
  <si>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</si>
  <si>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</si>
  <si>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</si>
  <si>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</si>
  <si>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</si>
  <si>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</si>
  <si>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</si>
  <si>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</si>
  <si>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</si>
  <si>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</si>
  <si>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</si>
  <si>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</si>
  <si>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</si>
  <si>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</si>
  <si>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</si>
  <si>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BE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</si>
</sst>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8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pane xSplit="6" ySplit="1" topLeftCell="G11" activePane="bottomRight" state="frozenSplit"/>
      <selection pane="topRight" activeCell="F1" sqref="F1"/>
      <selection pane="bottomLeft" activeCell="C2" sqref="C2"/>
      <selection pane="bottomRight" activeCell="E27" sqref="E27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</cols>
  <sheetData>
    <row r="1" spans="1:10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18</v>
      </c>
    </row>
    <row r="2" spans="1:10">
      <c r="A2" s="1">
        <v>0</v>
      </c>
      <c r="B2" s="1">
        <v>1</v>
      </c>
      <c r="C2" s="3">
        <v>1721086.8629999999</v>
      </c>
      <c r="D2" s="3">
        <v>1028103.242</v>
      </c>
      <c r="E2" s="3">
        <v>611.65800000000002</v>
      </c>
      <c r="F2" s="1" t="s">
        <v>20</v>
      </c>
      <c r="G2" s="3">
        <v>611.63300000000004</v>
      </c>
      <c r="H2" s="3">
        <v>-2.5000000000000001E-2</v>
      </c>
      <c r="I2" s="3">
        <f t="shared" ref="I2:I13" si="0">H2</f>
        <v>-2.5000000000000001E-2</v>
      </c>
      <c r="J2" s="3">
        <f t="shared" ref="J2:J26" si="1">ABS(H2)</f>
        <v>2.5000000000000001E-2</v>
      </c>
    </row>
    <row r="3" spans="1:10">
      <c r="A3" s="1">
        <v>0</v>
      </c>
      <c r="B3" s="1">
        <v>2</v>
      </c>
      <c r="C3" s="3">
        <v>1710003.605</v>
      </c>
      <c r="D3" s="3">
        <v>1042367.024</v>
      </c>
      <c r="E3" s="3">
        <v>824.25</v>
      </c>
      <c r="F3" s="1" t="s">
        <v>20</v>
      </c>
      <c r="G3" s="3">
        <v>824.18499999999995</v>
      </c>
      <c r="H3" s="3">
        <v>-6.5000000000000002E-2</v>
      </c>
      <c r="I3" s="3">
        <f t="shared" si="0"/>
        <v>-6.5000000000000002E-2</v>
      </c>
      <c r="J3" s="3">
        <f t="shared" si="1"/>
        <v>6.5000000000000002E-2</v>
      </c>
    </row>
    <row r="4" spans="1:10">
      <c r="A4" s="1">
        <v>0</v>
      </c>
      <c r="B4" s="1">
        <v>3</v>
      </c>
      <c r="C4" s="3">
        <v>1688233.186</v>
      </c>
      <c r="D4" s="3">
        <v>1042207.411</v>
      </c>
      <c r="E4" s="3">
        <v>562.43399999999997</v>
      </c>
      <c r="F4" s="1" t="s">
        <v>20</v>
      </c>
      <c r="G4" s="3">
        <v>562.52300000000002</v>
      </c>
      <c r="H4" s="3">
        <v>8.8999999999999996E-2</v>
      </c>
      <c r="I4" s="3">
        <f t="shared" si="0"/>
        <v>8.8999999999999996E-2</v>
      </c>
      <c r="J4" s="3">
        <f t="shared" si="1"/>
        <v>8.8999999999999996E-2</v>
      </c>
    </row>
    <row r="5" spans="1:10">
      <c r="A5" s="1">
        <v>0</v>
      </c>
      <c r="B5" s="1">
        <v>4</v>
      </c>
      <c r="C5" s="3">
        <v>1672865.0549999999</v>
      </c>
      <c r="D5" s="3">
        <v>1069011.7009999999</v>
      </c>
      <c r="E5" s="3">
        <v>566.04300000000001</v>
      </c>
      <c r="F5" s="1" t="s">
        <v>20</v>
      </c>
      <c r="G5" s="3">
        <v>565.88099999999997</v>
      </c>
      <c r="H5" s="3">
        <v>-0.16200000000000001</v>
      </c>
      <c r="I5" s="3">
        <f t="shared" si="0"/>
        <v>-0.16200000000000001</v>
      </c>
      <c r="J5" s="3">
        <f t="shared" si="1"/>
        <v>0.16200000000000001</v>
      </c>
    </row>
    <row r="6" spans="1:10">
      <c r="A6" s="1">
        <v>0</v>
      </c>
      <c r="B6" s="1">
        <v>5</v>
      </c>
      <c r="C6" s="3">
        <v>1709535.28</v>
      </c>
      <c r="D6" s="3">
        <v>1070838.382</v>
      </c>
      <c r="E6" s="3">
        <v>902.702</v>
      </c>
      <c r="F6" s="1" t="s">
        <v>20</v>
      </c>
      <c r="G6" s="3">
        <v>902.71400000000006</v>
      </c>
      <c r="H6" s="3">
        <v>1.2E-2</v>
      </c>
      <c r="I6" s="3">
        <f t="shared" si="0"/>
        <v>1.2E-2</v>
      </c>
      <c r="J6" s="3">
        <f t="shared" si="1"/>
        <v>1.2E-2</v>
      </c>
    </row>
    <row r="7" spans="1:10">
      <c r="A7" s="1">
        <v>0</v>
      </c>
      <c r="B7" s="1">
        <v>6</v>
      </c>
      <c r="C7" s="3">
        <v>1730307.547</v>
      </c>
      <c r="D7" s="3">
        <v>1081269.78</v>
      </c>
      <c r="E7" s="3">
        <v>817.11300000000006</v>
      </c>
      <c r="F7" s="1" t="s">
        <v>20</v>
      </c>
      <c r="G7" s="3">
        <v>816.85400000000004</v>
      </c>
      <c r="H7" s="3">
        <v>-0.25900000000000001</v>
      </c>
      <c r="I7" s="3">
        <f t="shared" ref="I7:I10" si="2">H7</f>
        <v>-0.25900000000000001</v>
      </c>
      <c r="J7" s="3">
        <f t="shared" ref="J7:J10" si="3">ABS(H7)</f>
        <v>0.25900000000000001</v>
      </c>
    </row>
    <row r="8" spans="1:10">
      <c r="A8" s="1">
        <v>0</v>
      </c>
      <c r="B8" s="1">
        <v>7</v>
      </c>
      <c r="C8" s="3">
        <v>1694444.0049999999</v>
      </c>
      <c r="D8" s="3">
        <v>1125456.0190000001</v>
      </c>
      <c r="E8" s="3">
        <v>686.029</v>
      </c>
      <c r="F8" s="1" t="s">
        <v>20</v>
      </c>
      <c r="G8" s="3">
        <v>686.13</v>
      </c>
      <c r="H8" s="3">
        <v>0.10100000000000001</v>
      </c>
      <c r="I8" s="3">
        <f t="shared" si="2"/>
        <v>0.10100000000000001</v>
      </c>
      <c r="J8" s="3">
        <f t="shared" si="3"/>
        <v>0.10100000000000001</v>
      </c>
    </row>
    <row r="9" spans="1:10">
      <c r="A9" s="1">
        <v>0</v>
      </c>
      <c r="B9" s="1">
        <v>8</v>
      </c>
      <c r="C9" s="3">
        <v>1686161.8570000001</v>
      </c>
      <c r="D9" s="3">
        <v>1124820.1040000001</v>
      </c>
      <c r="E9" s="3">
        <v>718.77499999999998</v>
      </c>
      <c r="F9" s="1" t="s">
        <v>20</v>
      </c>
      <c r="G9" s="3">
        <v>719.06899999999996</v>
      </c>
      <c r="H9" s="3">
        <v>0.29399999999999998</v>
      </c>
      <c r="I9" s="3">
        <f t="shared" si="2"/>
        <v>0.29399999999999998</v>
      </c>
      <c r="J9" s="3">
        <f t="shared" si="3"/>
        <v>0.29399999999999998</v>
      </c>
    </row>
    <row r="10" spans="1:10">
      <c r="A10" s="1">
        <v>0</v>
      </c>
      <c r="B10" s="1">
        <v>9</v>
      </c>
      <c r="C10" s="3">
        <v>1681650.5660000001</v>
      </c>
      <c r="D10" s="3">
        <v>1129671.308</v>
      </c>
      <c r="E10" s="3">
        <v>710.75099999999998</v>
      </c>
      <c r="F10" s="1" t="s">
        <v>20</v>
      </c>
      <c r="G10" s="3">
        <v>710.63800000000003</v>
      </c>
      <c r="H10" s="3">
        <v>-0.113</v>
      </c>
      <c r="I10" s="3">
        <f t="shared" si="2"/>
        <v>-0.113</v>
      </c>
      <c r="J10" s="3">
        <f t="shared" si="3"/>
        <v>0.113</v>
      </c>
    </row>
    <row r="11" spans="1:10">
      <c r="A11" s="1">
        <v>0</v>
      </c>
      <c r="B11" s="1">
        <v>10</v>
      </c>
      <c r="C11" s="3">
        <v>1687544.4240000001</v>
      </c>
      <c r="D11" s="3">
        <v>1135339.08</v>
      </c>
      <c r="E11" s="3">
        <v>708.52</v>
      </c>
      <c r="F11" s="1" t="s">
        <v>20</v>
      </c>
      <c r="G11" s="3">
        <v>708.40200000000004</v>
      </c>
      <c r="H11" s="3">
        <v>-0.11799999999999999</v>
      </c>
      <c r="I11" s="3">
        <f t="shared" si="0"/>
        <v>-0.11799999999999999</v>
      </c>
      <c r="J11" s="3">
        <f t="shared" si="1"/>
        <v>0.11799999999999999</v>
      </c>
    </row>
    <row r="12" spans="1:10">
      <c r="A12" s="1">
        <v>0</v>
      </c>
      <c r="B12" s="1">
        <v>11</v>
      </c>
      <c r="C12" s="3">
        <v>1690245.68</v>
      </c>
      <c r="D12" s="3">
        <v>1131659.8729999999</v>
      </c>
      <c r="E12" s="3">
        <v>755.69600000000003</v>
      </c>
      <c r="F12" s="1" t="s">
        <v>20</v>
      </c>
      <c r="G12" s="3">
        <v>755.82500000000005</v>
      </c>
      <c r="H12" s="3">
        <v>0.129</v>
      </c>
      <c r="I12" s="3">
        <f t="shared" si="0"/>
        <v>0.129</v>
      </c>
      <c r="J12" s="3">
        <f t="shared" si="1"/>
        <v>0.129</v>
      </c>
    </row>
    <row r="13" spans="1:10">
      <c r="A13" s="1">
        <v>0</v>
      </c>
      <c r="B13" s="1">
        <v>12</v>
      </c>
      <c r="C13" s="3">
        <v>1695196.466</v>
      </c>
      <c r="D13" s="3">
        <v>1134249.19</v>
      </c>
      <c r="E13" s="3">
        <v>659.42</v>
      </c>
      <c r="F13" s="1" t="s">
        <v>20</v>
      </c>
      <c r="G13" s="3">
        <v>659.39599999999996</v>
      </c>
      <c r="H13" s="3">
        <v>-2.4E-2</v>
      </c>
      <c r="I13" s="3">
        <f t="shared" si="0"/>
        <v>-2.4E-2</v>
      </c>
      <c r="J13" s="3">
        <f t="shared" si="1"/>
        <v>2.4E-2</v>
      </c>
    </row>
    <row r="14" spans="1:10">
      <c r="A14" s="1">
        <v>0</v>
      </c>
      <c r="B14" s="1">
        <v>13</v>
      </c>
      <c r="C14" s="3">
        <v>1695339.287</v>
      </c>
      <c r="D14" s="3">
        <v>1141498.591</v>
      </c>
      <c r="E14" s="3">
        <v>782.45699999999999</v>
      </c>
      <c r="F14" s="1" t="s">
        <v>20</v>
      </c>
      <c r="G14" s="3">
        <v>782.31200000000001</v>
      </c>
      <c r="H14" s="3">
        <v>-0.14499999999999999</v>
      </c>
      <c r="I14" s="3">
        <f t="shared" ref="I14:I19" si="4">H14</f>
        <v>-0.14499999999999999</v>
      </c>
      <c r="J14" s="3">
        <f t="shared" si="1"/>
        <v>0.14499999999999999</v>
      </c>
    </row>
    <row r="15" spans="1:10">
      <c r="A15" s="1">
        <v>0</v>
      </c>
      <c r="B15" s="1">
        <v>14</v>
      </c>
      <c r="C15" s="3">
        <v>1708327.878</v>
      </c>
      <c r="D15" s="3">
        <v>1170393.156</v>
      </c>
      <c r="E15" s="3">
        <v>910.27800000000002</v>
      </c>
      <c r="F15" s="1" t="s">
        <v>20</v>
      </c>
      <c r="G15" s="3">
        <v>910.09299999999996</v>
      </c>
      <c r="H15" s="3">
        <v>-0.185</v>
      </c>
      <c r="I15" s="3">
        <f t="shared" si="4"/>
        <v>-0.185</v>
      </c>
      <c r="J15" s="3">
        <f t="shared" si="1"/>
        <v>0.185</v>
      </c>
    </row>
    <row r="16" spans="1:10">
      <c r="A16" s="1">
        <v>0</v>
      </c>
      <c r="B16" s="1">
        <v>15</v>
      </c>
      <c r="C16" s="3">
        <v>1746148.3430000001</v>
      </c>
      <c r="D16" s="3">
        <v>1135562.3</v>
      </c>
      <c r="E16" s="3">
        <v>892.63300000000004</v>
      </c>
      <c r="F16" s="1" t="s">
        <v>20</v>
      </c>
      <c r="G16" s="3">
        <v>892.31299999999999</v>
      </c>
      <c r="H16" s="3">
        <v>-0.32</v>
      </c>
      <c r="I16" s="3">
        <f t="shared" si="4"/>
        <v>-0.32</v>
      </c>
      <c r="J16" s="3">
        <f t="shared" si="1"/>
        <v>0.32</v>
      </c>
    </row>
    <row r="17" spans="1:10">
      <c r="A17" s="1">
        <v>0</v>
      </c>
      <c r="B17" s="1">
        <v>16</v>
      </c>
      <c r="C17" s="3">
        <v>1748626.9720000001</v>
      </c>
      <c r="D17" s="3">
        <v>1229895.7279999999</v>
      </c>
      <c r="E17" s="3">
        <v>873.05399999999997</v>
      </c>
      <c r="F17" s="1" t="s">
        <v>20</v>
      </c>
      <c r="G17" s="3">
        <v>873.13900000000001</v>
      </c>
      <c r="H17" s="3">
        <v>8.5000000000000006E-2</v>
      </c>
      <c r="I17" s="3">
        <f t="shared" si="4"/>
        <v>8.5000000000000006E-2</v>
      </c>
      <c r="J17" s="3">
        <f t="shared" si="1"/>
        <v>8.5000000000000006E-2</v>
      </c>
    </row>
    <row r="18" spans="1:10">
      <c r="A18" s="1">
        <v>0</v>
      </c>
      <c r="B18" s="1">
        <v>17</v>
      </c>
      <c r="C18" s="3">
        <v>1722003.942</v>
      </c>
      <c r="D18" s="3">
        <v>1241648.027</v>
      </c>
      <c r="E18" s="3">
        <v>846.96199999999999</v>
      </c>
      <c r="F18" s="1" t="s">
        <v>20</v>
      </c>
      <c r="G18" s="3">
        <v>847.21100000000001</v>
      </c>
      <c r="H18" s="3">
        <v>0.249</v>
      </c>
      <c r="I18" s="3">
        <f t="shared" si="4"/>
        <v>0.249</v>
      </c>
      <c r="J18" s="3">
        <f t="shared" si="1"/>
        <v>0.249</v>
      </c>
    </row>
    <row r="19" spans="1:10">
      <c r="A19" s="1">
        <v>0</v>
      </c>
      <c r="B19" s="1">
        <v>18</v>
      </c>
      <c r="C19" s="3">
        <v>1690736.635</v>
      </c>
      <c r="D19" s="3">
        <v>1242962.8370000001</v>
      </c>
      <c r="E19" s="3">
        <v>868.05399999999997</v>
      </c>
      <c r="F19" s="1" t="s">
        <v>20</v>
      </c>
      <c r="G19" s="3">
        <v>868.149</v>
      </c>
      <c r="H19" s="3">
        <v>9.5000000000000001E-2</v>
      </c>
      <c r="I19" s="3">
        <f t="shared" si="4"/>
        <v>9.5000000000000001E-2</v>
      </c>
      <c r="J19" s="3">
        <f t="shared" si="1"/>
        <v>9.5000000000000001E-2</v>
      </c>
    </row>
    <row r="20" spans="1:10">
      <c r="A20" s="1">
        <v>0</v>
      </c>
      <c r="B20" s="1">
        <v>19</v>
      </c>
      <c r="C20" s="3">
        <v>1664812.4240000001</v>
      </c>
      <c r="D20" s="3">
        <v>1237207.9580000001</v>
      </c>
      <c r="E20" s="3">
        <v>808.548</v>
      </c>
      <c r="F20" s="1" t="s">
        <v>20</v>
      </c>
      <c r="G20" s="3">
        <v>809.00599999999997</v>
      </c>
      <c r="H20" s="3">
        <v>0.45800000000000002</v>
      </c>
      <c r="I20" s="3">
        <f t="shared" ref="I20:I26" si="5">H20</f>
        <v>0.45800000000000002</v>
      </c>
      <c r="J20" s="3">
        <f t="shared" si="1"/>
        <v>0.45800000000000002</v>
      </c>
    </row>
    <row r="21" spans="1:10">
      <c r="A21" s="1">
        <v>0</v>
      </c>
      <c r="B21" s="1">
        <v>20</v>
      </c>
      <c r="C21" s="3">
        <v>1651783.588</v>
      </c>
      <c r="D21" s="3">
        <v>1204615.7949999999</v>
      </c>
      <c r="E21" s="3">
        <v>838.4</v>
      </c>
      <c r="F21" s="1" t="s">
        <v>20</v>
      </c>
      <c r="G21" s="3">
        <v>838.54899999999998</v>
      </c>
      <c r="H21" s="3">
        <v>0.14899999999999999</v>
      </c>
      <c r="I21" s="3">
        <f t="shared" si="5"/>
        <v>0.14899999999999999</v>
      </c>
      <c r="J21" s="3">
        <f t="shared" si="1"/>
        <v>0.14899999999999999</v>
      </c>
    </row>
    <row r="22" spans="1:10">
      <c r="A22" s="1">
        <v>0</v>
      </c>
      <c r="B22" s="1">
        <v>21</v>
      </c>
      <c r="C22" s="3">
        <v>1651660.7069999999</v>
      </c>
      <c r="D22" s="3">
        <v>1204618.122</v>
      </c>
      <c r="E22" s="3">
        <v>841.63099999999997</v>
      </c>
      <c r="F22" s="1" t="s">
        <v>20</v>
      </c>
      <c r="G22" s="3">
        <v>841.73599999999999</v>
      </c>
      <c r="H22" s="3">
        <v>0.105</v>
      </c>
      <c r="I22" s="3">
        <f t="shared" si="5"/>
        <v>0.105</v>
      </c>
      <c r="J22" s="3">
        <f t="shared" si="1"/>
        <v>0.105</v>
      </c>
    </row>
    <row r="23" spans="1:10">
      <c r="A23" s="1">
        <v>0</v>
      </c>
      <c r="B23" s="1">
        <v>22</v>
      </c>
      <c r="C23" s="3">
        <v>1623143.811</v>
      </c>
      <c r="D23" s="3">
        <v>1144875.777</v>
      </c>
      <c r="E23" s="3">
        <v>595.16300000000001</v>
      </c>
      <c r="F23" s="1" t="s">
        <v>20</v>
      </c>
      <c r="G23" s="3">
        <v>595.45100000000002</v>
      </c>
      <c r="H23" s="3">
        <v>0.28799999999999998</v>
      </c>
      <c r="I23" s="3">
        <f t="shared" si="5"/>
        <v>0.28799999999999998</v>
      </c>
      <c r="J23" s="3">
        <f t="shared" si="1"/>
        <v>0.28799999999999998</v>
      </c>
    </row>
    <row r="24" spans="1:10">
      <c r="A24" s="1">
        <v>0</v>
      </c>
      <c r="B24" s="1">
        <v>23</v>
      </c>
      <c r="C24" s="3">
        <v>1660179.3359999999</v>
      </c>
      <c r="D24" s="3">
        <v>1142488.9939999999</v>
      </c>
      <c r="E24" s="3">
        <v>634.38400000000001</v>
      </c>
      <c r="F24" s="1" t="s">
        <v>20</v>
      </c>
      <c r="G24" s="3">
        <v>634.18100000000004</v>
      </c>
      <c r="H24" s="3">
        <v>-0.20300000000000001</v>
      </c>
      <c r="I24" s="3">
        <f t="shared" si="5"/>
        <v>-0.20300000000000001</v>
      </c>
      <c r="J24" s="3">
        <f t="shared" si="1"/>
        <v>0.20300000000000001</v>
      </c>
    </row>
    <row r="25" spans="1:10">
      <c r="A25" s="1">
        <v>0</v>
      </c>
      <c r="B25" s="1">
        <v>24</v>
      </c>
      <c r="C25" s="3">
        <v>1665634.4750000001</v>
      </c>
      <c r="D25" s="3">
        <v>1111681.889</v>
      </c>
      <c r="E25" s="3">
        <v>717.25599999999997</v>
      </c>
      <c r="F25" s="1" t="s">
        <v>20</v>
      </c>
      <c r="G25" s="3">
        <v>717.32299999999998</v>
      </c>
      <c r="H25" s="3">
        <v>6.7000000000000004E-2</v>
      </c>
      <c r="I25" s="3">
        <f t="shared" si="5"/>
        <v>6.7000000000000004E-2</v>
      </c>
      <c r="J25" s="3">
        <f t="shared" si="1"/>
        <v>6.7000000000000004E-2</v>
      </c>
    </row>
    <row r="26" spans="1:10">
      <c r="A26" s="1">
        <v>0</v>
      </c>
      <c r="B26" s="1">
        <v>25</v>
      </c>
      <c r="C26" s="3">
        <v>1665611.2649999999</v>
      </c>
      <c r="D26" s="3">
        <v>1111720.7930000001</v>
      </c>
      <c r="E26" s="3">
        <v>716.47299999999996</v>
      </c>
      <c r="F26" s="1" t="s">
        <v>20</v>
      </c>
      <c r="G26" s="3">
        <v>715.98199999999997</v>
      </c>
      <c r="H26" s="3">
        <v>-0.49099999999999999</v>
      </c>
      <c r="I26" s="3">
        <f t="shared" si="5"/>
        <v>-0.49099999999999999</v>
      </c>
      <c r="J26" s="3">
        <f t="shared" si="1"/>
        <v>0.49099999999999999</v>
      </c>
    </row>
    <row r="27" spans="1:10" ht="30.75" thickBot="1">
      <c r="G27" s="6"/>
      <c r="H27" s="7" t="s">
        <v>8</v>
      </c>
      <c r="I27" s="16" t="s">
        <v>9</v>
      </c>
    </row>
    <row r="28" spans="1:10">
      <c r="G28" s="8" t="s">
        <v>10</v>
      </c>
      <c r="H28" s="9">
        <f>COUNT(H2:H26)</f>
        <v>25</v>
      </c>
      <c r="I28" s="15">
        <f>COUNT(I2:I26)</f>
        <v>25</v>
      </c>
    </row>
    <row r="29" spans="1:10">
      <c r="G29" s="10" t="s">
        <v>11</v>
      </c>
      <c r="H29" s="10">
        <f>AVERAGE(H2:H26)</f>
        <v>4.3999999999999595E-4</v>
      </c>
      <c r="I29" s="13">
        <f>AVERAGE(I2:I26)</f>
        <v>4.3999999999999595E-4</v>
      </c>
    </row>
    <row r="30" spans="1:10">
      <c r="G30" s="10" t="s">
        <v>12</v>
      </c>
      <c r="H30" s="10">
        <f>STDEV(H2:H26)</f>
        <v>0.21363872932281419</v>
      </c>
      <c r="I30" s="13">
        <f>STDEV(I2:I26)</f>
        <v>0.21363872932281419</v>
      </c>
    </row>
    <row r="31" spans="1:10">
      <c r="G31" s="10" t="s">
        <v>13</v>
      </c>
      <c r="H31" s="10">
        <f>MIN(H2:H26)</f>
        <v>-0.49099999999999999</v>
      </c>
      <c r="I31" s="13">
        <f>MIN(I2:I26)</f>
        <v>-0.49099999999999999</v>
      </c>
    </row>
    <row r="32" spans="1:10">
      <c r="G32" s="10" t="s">
        <v>14</v>
      </c>
      <c r="H32" s="10">
        <f>MAX(H2:H26)</f>
        <v>0.45800000000000002</v>
      </c>
      <c r="I32" s="13">
        <f>MAX(I2:I26)</f>
        <v>0.45800000000000002</v>
      </c>
    </row>
    <row r="33" spans="7:9">
      <c r="G33" s="10" t="s">
        <v>15</v>
      </c>
      <c r="H33" s="10">
        <f>SUMSQ(H2:H26)</f>
        <v>1.0954009999999998</v>
      </c>
      <c r="I33" s="13">
        <f>SUMSQ(I2:I26)</f>
        <v>1.0954009999999998</v>
      </c>
    </row>
    <row r="34" spans="7:9">
      <c r="G34" s="10" t="s">
        <v>16</v>
      </c>
      <c r="H34" s="5">
        <f>SQRT(H33/H28)</f>
        <v>0.20932281289912</v>
      </c>
      <c r="I34" s="12">
        <f>SQRT(I33/I28)</f>
        <v>0.20932281289912</v>
      </c>
    </row>
    <row r="35" spans="7:9">
      <c r="G35" s="10" t="s">
        <v>17</v>
      </c>
      <c r="H35" s="10">
        <f>H34*1.96</f>
        <v>0.41027271328227521</v>
      </c>
      <c r="I35" s="13">
        <f>I34*1.96</f>
        <v>0.41027271328227521</v>
      </c>
    </row>
    <row r="36" spans="7:9">
      <c r="G36" s="11" t="s">
        <v>19</v>
      </c>
      <c r="H36" s="11">
        <f>PERCENTILE(J2:J26,0.95)</f>
        <v>0.43039999999999962</v>
      </c>
      <c r="I36" s="14">
        <f>PERCENTILE(J2:J26,0.95)</f>
        <v>0.43039999999999962</v>
      </c>
    </row>
  </sheetData>
  <sortState ref="A2:M91">
    <sortCondition ref="F1"/>
  </sortState>
  <conditionalFormatting sqref="H34:I34 H2:H26">
    <cfRule type="cellIs" dxfId="1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2015-09-30T16:28:39Z</dcterms:modified>
</cp:coreProperties>
</file>