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8915" windowHeight="12045"/>
  </bookViews>
  <sheets>
    <sheet name="Sheet 1" sheetId="1" r:id="rId1"/>
  </sheets>
  <calcPr calcId="125725"/>
</workbook>
</file>

<file path=xl/calcChain.xml><?xml version="1.0" encoding="utf-8"?>
<calcChain xmlns="http://schemas.openxmlformats.org/spreadsheetml/2006/main">
  <c r="F49" i="1"/>
  <c r="F4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"/>
  <c r="F47" l="1"/>
  <c r="F50"/>
  <c r="F46"/>
  <c r="F51"/>
  <c r="F45"/>
</calcChain>
</file>

<file path=xl/sharedStrings.xml><?xml version="1.0" encoding="utf-8"?>
<sst xmlns="http://schemas.openxmlformats.org/spreadsheetml/2006/main" count="56" uniqueCount="56">
  <si>
    <t>Easting</t>
  </si>
  <si>
    <t>Northing</t>
  </si>
  <si>
    <t>Laser Z</t>
  </si>
  <si>
    <t>j5</t>
  </si>
  <si>
    <t>j11</t>
  </si>
  <si>
    <t>j1</t>
  </si>
  <si>
    <t>p16</t>
  </si>
  <si>
    <t>p1</t>
  </si>
  <si>
    <t>p13</t>
  </si>
  <si>
    <t>p9</t>
  </si>
  <si>
    <t>p5</t>
  </si>
  <si>
    <t>j9</t>
  </si>
  <si>
    <t>j15</t>
  </si>
  <si>
    <t>p20</t>
  </si>
  <si>
    <t>j18</t>
  </si>
  <si>
    <t>p6</t>
  </si>
  <si>
    <t>j12</t>
  </si>
  <si>
    <t>j2</t>
  </si>
  <si>
    <t>j6</t>
  </si>
  <si>
    <t>p2</t>
  </si>
  <si>
    <t>p17</t>
  </si>
  <si>
    <t>p10</t>
  </si>
  <si>
    <t>p14</t>
  </si>
  <si>
    <t>j10</t>
  </si>
  <si>
    <t>j10b</t>
  </si>
  <si>
    <t>j16</t>
  </si>
  <si>
    <t>j13</t>
  </si>
  <si>
    <t>j7</t>
  </si>
  <si>
    <t>j19</t>
  </si>
  <si>
    <t>j3</t>
  </si>
  <si>
    <t>p18</t>
  </si>
  <si>
    <t>p3</t>
  </si>
  <si>
    <t>p11</t>
  </si>
  <si>
    <t>p7</t>
  </si>
  <si>
    <t>p15</t>
  </si>
  <si>
    <t>j20</t>
  </si>
  <si>
    <t>j8</t>
  </si>
  <si>
    <t>p19</t>
  </si>
  <si>
    <t>p4</t>
  </si>
  <si>
    <t>j17</t>
  </si>
  <si>
    <t>j4</t>
  </si>
  <si>
    <t>p8</t>
  </si>
  <si>
    <t>j14</t>
  </si>
  <si>
    <t>p12</t>
  </si>
  <si>
    <t>p12b</t>
  </si>
  <si>
    <t>SV Z</t>
  </si>
  <si>
    <t>All units in US feet</t>
  </si>
  <si>
    <t>Count</t>
  </si>
  <si>
    <t>Average dz</t>
  </si>
  <si>
    <t>Minimum dz</t>
  </si>
  <si>
    <t>Maximum dz</t>
  </si>
  <si>
    <t>Sum Squares</t>
  </si>
  <si>
    <t>Root mean square</t>
  </si>
  <si>
    <t>Std deviation</t>
  </si>
  <si>
    <t>Point</t>
  </si>
  <si>
    <t>Delta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</si>
</sst>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0" xfId="0" applyFill="1" applyBorder="1"/>
    <xf numFmtId="164" fontId="0" fillId="0" borderId="0" xfId="0" applyNumberFormat="1" applyBorder="1"/>
    <xf numFmtId="1" fontId="18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/>
    <xf numFmtId="164" fontId="16" fillId="0" borderId="0" xfId="0" applyNumberFormat="1" applyFont="1" applyBorder="1" applyAlignment="1">
      <alignment horizontal="left"/>
    </xf>
    <xf numFmtId="0" fontId="1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19" workbookViewId="0">
      <selection activeCell="I51" sqref="I50:I51"/>
    </sheetView>
  </sheetViews>
  <sheetFormatPr defaultRowHeight="15"/>
  <cols>
    <col min="1" max="1" width="9.140625" style="1"/>
    <col min="2" max="4" width="17.140625" style="1" customWidth="1"/>
    <col min="5" max="5" width="18.42578125" style="1" customWidth="1"/>
    <col min="6" max="6" width="13.42578125" style="1" customWidth="1"/>
    <col min="7" max="16384" width="9.140625" style="1"/>
  </cols>
  <sheetData>
    <row r="1" spans="1:6">
      <c r="A1" s="9" t="s">
        <v>54</v>
      </c>
      <c r="B1" s="9" t="s">
        <v>0</v>
      </c>
      <c r="C1" s="9" t="s">
        <v>1</v>
      </c>
      <c r="D1" s="9" t="s">
        <v>45</v>
      </c>
      <c r="E1" s="9" t="s">
        <v>2</v>
      </c>
      <c r="F1" s="9" t="s">
        <v>55</v>
      </c>
    </row>
    <row r="2" spans="1:6">
      <c r="A2" s="10" t="s">
        <v>3</v>
      </c>
      <c r="B2" s="11">
        <v>2451484.1320000002</v>
      </c>
      <c r="C2" s="11">
        <v>432025.02899999998</v>
      </c>
      <c r="D2" s="11">
        <v>742.04899999999998</v>
      </c>
      <c r="E2" s="11">
        <v>742.803</v>
      </c>
      <c r="F2" s="11">
        <f>+E2-D2</f>
        <v>0.7540000000000191</v>
      </c>
    </row>
    <row r="3" spans="1:6">
      <c r="A3" s="10" t="s">
        <v>4</v>
      </c>
      <c r="B3" s="11">
        <v>2455062.9780000001</v>
      </c>
      <c r="C3" s="11">
        <v>398407.02299999999</v>
      </c>
      <c r="D3" s="11">
        <v>362.50599999999997</v>
      </c>
      <c r="E3" s="11">
        <v>362.89100000000002</v>
      </c>
      <c r="F3" s="11">
        <f t="shared" ref="F3:F43" si="0">+E3-D3</f>
        <v>0.38500000000004775</v>
      </c>
    </row>
    <row r="4" spans="1:6">
      <c r="A4" s="10" t="s">
        <v>5</v>
      </c>
      <c r="B4" s="11">
        <v>2461327.6239999998</v>
      </c>
      <c r="C4" s="11">
        <v>461809.43300000002</v>
      </c>
      <c r="D4" s="11">
        <v>492.94499999999999</v>
      </c>
      <c r="E4" s="11">
        <v>493.66500000000002</v>
      </c>
      <c r="F4" s="11">
        <f t="shared" si="0"/>
        <v>0.72000000000002728</v>
      </c>
    </row>
    <row r="5" spans="1:6">
      <c r="A5" s="10" t="s">
        <v>6</v>
      </c>
      <c r="B5" s="11">
        <v>2463744.929</v>
      </c>
      <c r="C5" s="11">
        <v>479702.04100000003</v>
      </c>
      <c r="D5" s="11">
        <v>491.98099999999999</v>
      </c>
      <c r="E5" s="11">
        <v>492.661</v>
      </c>
      <c r="F5" s="11">
        <f t="shared" si="0"/>
        <v>0.68000000000000682</v>
      </c>
    </row>
    <row r="6" spans="1:6">
      <c r="A6" s="10" t="s">
        <v>7</v>
      </c>
      <c r="B6" s="11">
        <v>2465582.46</v>
      </c>
      <c r="C6" s="11">
        <v>560700.53099999996</v>
      </c>
      <c r="D6" s="11">
        <v>529.16600000000005</v>
      </c>
      <c r="E6" s="11">
        <v>529.93100000000004</v>
      </c>
      <c r="F6" s="11">
        <f t="shared" si="0"/>
        <v>0.76499999999998636</v>
      </c>
    </row>
    <row r="7" spans="1:6">
      <c r="A7" s="10" t="s">
        <v>8</v>
      </c>
      <c r="B7" s="11">
        <v>2466873.639</v>
      </c>
      <c r="C7" s="11">
        <v>496090.51</v>
      </c>
      <c r="D7" s="11">
        <v>496.721</v>
      </c>
      <c r="E7" s="11">
        <v>497.37599999999998</v>
      </c>
      <c r="F7" s="11">
        <f t="shared" si="0"/>
        <v>0.65499999999997272</v>
      </c>
    </row>
    <row r="8" spans="1:6">
      <c r="A8" s="10" t="s">
        <v>9</v>
      </c>
      <c r="B8" s="11">
        <v>2472344.8879999998</v>
      </c>
      <c r="C8" s="11">
        <v>517720.27</v>
      </c>
      <c r="D8" s="11">
        <v>459.93299999999999</v>
      </c>
      <c r="E8" s="11">
        <v>460.67700000000002</v>
      </c>
      <c r="F8" s="11">
        <f t="shared" si="0"/>
        <v>0.74400000000002819</v>
      </c>
    </row>
    <row r="9" spans="1:6">
      <c r="A9" s="10" t="s">
        <v>10</v>
      </c>
      <c r="B9" s="11">
        <v>2472451.52</v>
      </c>
      <c r="C9" s="11">
        <v>533981.56299999997</v>
      </c>
      <c r="D9" s="11">
        <v>505.17599999999999</v>
      </c>
      <c r="E9" s="11">
        <v>505.84899999999999</v>
      </c>
      <c r="F9" s="11">
        <f t="shared" si="0"/>
        <v>0.67300000000000182</v>
      </c>
    </row>
    <row r="10" spans="1:6">
      <c r="A10" s="10" t="s">
        <v>11</v>
      </c>
      <c r="B10" s="11">
        <v>2480077.3969999999</v>
      </c>
      <c r="C10" s="11">
        <v>408513.304</v>
      </c>
      <c r="D10" s="11">
        <v>378.19799999999998</v>
      </c>
      <c r="E10" s="11">
        <v>378.41500000000002</v>
      </c>
      <c r="F10" s="11">
        <f t="shared" si="0"/>
        <v>0.21700000000004138</v>
      </c>
    </row>
    <row r="11" spans="1:6">
      <c r="A11" s="10" t="s">
        <v>12</v>
      </c>
      <c r="B11" s="11">
        <v>2488223.8059999999</v>
      </c>
      <c r="C11" s="11">
        <v>356928.27299999999</v>
      </c>
      <c r="D11" s="11">
        <v>365.74099999999999</v>
      </c>
      <c r="E11" s="11">
        <v>366.31700000000001</v>
      </c>
      <c r="F11" s="11">
        <f t="shared" si="0"/>
        <v>0.57600000000002183</v>
      </c>
    </row>
    <row r="12" spans="1:6">
      <c r="A12" s="10" t="s">
        <v>13</v>
      </c>
      <c r="B12" s="11">
        <v>2493431.36</v>
      </c>
      <c r="C12" s="11">
        <v>485278.65299999999</v>
      </c>
      <c r="D12" s="11">
        <v>448.36500000000001</v>
      </c>
      <c r="E12" s="11">
        <v>449.101</v>
      </c>
      <c r="F12" s="11">
        <f t="shared" si="0"/>
        <v>0.73599999999999</v>
      </c>
    </row>
    <row r="13" spans="1:6" ht="14.25" customHeight="1">
      <c r="A13" s="10" t="s">
        <v>14</v>
      </c>
      <c r="B13" s="11">
        <v>2497390.2969999998</v>
      </c>
      <c r="C13" s="11">
        <v>330046.09100000001</v>
      </c>
      <c r="D13" s="11">
        <v>355.6</v>
      </c>
      <c r="E13" s="11">
        <v>356.60199999999998</v>
      </c>
      <c r="F13" s="11">
        <f t="shared" si="0"/>
        <v>1.0019999999999527</v>
      </c>
    </row>
    <row r="14" spans="1:6">
      <c r="A14" s="10" t="s">
        <v>15</v>
      </c>
      <c r="B14" s="11">
        <v>2498397.7960000001</v>
      </c>
      <c r="C14" s="11">
        <v>534523.59499999997</v>
      </c>
      <c r="D14" s="11">
        <v>562.94799999999998</v>
      </c>
      <c r="E14" s="11">
        <v>563.53099999999995</v>
      </c>
      <c r="F14" s="11">
        <f t="shared" si="0"/>
        <v>0.58299999999996999</v>
      </c>
    </row>
    <row r="15" spans="1:6">
      <c r="A15" s="10" t="s">
        <v>16</v>
      </c>
      <c r="B15" s="11">
        <v>2499928.2659999998</v>
      </c>
      <c r="C15" s="11">
        <v>395503.82799999998</v>
      </c>
      <c r="D15" s="11">
        <v>362.798</v>
      </c>
      <c r="E15" s="11">
        <v>363.50599999999997</v>
      </c>
      <c r="F15" s="11">
        <f t="shared" si="0"/>
        <v>0.70799999999996999</v>
      </c>
    </row>
    <row r="16" spans="1:6">
      <c r="A16" s="10" t="s">
        <v>17</v>
      </c>
      <c r="B16" s="11">
        <v>2501062.4309999999</v>
      </c>
      <c r="C16" s="11">
        <v>461311.38400000002</v>
      </c>
      <c r="D16" s="11">
        <v>501.90499999999997</v>
      </c>
      <c r="E16" s="11">
        <v>502.62200000000001</v>
      </c>
      <c r="F16" s="11">
        <f t="shared" si="0"/>
        <v>0.71700000000004138</v>
      </c>
    </row>
    <row r="17" spans="1:6">
      <c r="A17" s="10" t="s">
        <v>18</v>
      </c>
      <c r="B17" s="11">
        <v>2502019.4049999998</v>
      </c>
      <c r="C17" s="11">
        <v>431076.19</v>
      </c>
      <c r="D17" s="11">
        <v>639.82500000000005</v>
      </c>
      <c r="E17" s="11">
        <v>640.36900000000003</v>
      </c>
      <c r="F17" s="11">
        <f t="shared" si="0"/>
        <v>0.54399999999998272</v>
      </c>
    </row>
    <row r="18" spans="1:6">
      <c r="A18" s="10" t="s">
        <v>19</v>
      </c>
      <c r="B18" s="11">
        <v>2507218.7510000002</v>
      </c>
      <c r="C18" s="11">
        <v>562434.70799999998</v>
      </c>
      <c r="D18" s="11">
        <v>517.28200000000004</v>
      </c>
      <c r="E18" s="11">
        <v>517.90899999999999</v>
      </c>
      <c r="F18" s="11">
        <f t="shared" si="0"/>
        <v>0.62699999999995271</v>
      </c>
    </row>
    <row r="19" spans="1:6">
      <c r="A19" s="10" t="s">
        <v>20</v>
      </c>
      <c r="B19" s="11">
        <v>2514578.327</v>
      </c>
      <c r="C19" s="11">
        <v>474492.342</v>
      </c>
      <c r="D19" s="11">
        <v>424.041</v>
      </c>
      <c r="E19" s="11">
        <v>424.87299999999999</v>
      </c>
      <c r="F19" s="11">
        <f t="shared" si="0"/>
        <v>0.83199999999999363</v>
      </c>
    </row>
    <row r="20" spans="1:6">
      <c r="A20" s="10" t="s">
        <v>21</v>
      </c>
      <c r="B20" s="11">
        <v>2517625.1740000001</v>
      </c>
      <c r="C20" s="11">
        <v>515727.41</v>
      </c>
      <c r="D20" s="11">
        <v>455.65199999999999</v>
      </c>
      <c r="E20" s="11">
        <v>456.53699999999998</v>
      </c>
      <c r="F20" s="11">
        <f t="shared" si="0"/>
        <v>0.88499999999999091</v>
      </c>
    </row>
    <row r="21" spans="1:6">
      <c r="A21" s="10" t="s">
        <v>22</v>
      </c>
      <c r="B21" s="11">
        <v>2522856.2450000001</v>
      </c>
      <c r="C21" s="11">
        <v>503503.69</v>
      </c>
      <c r="D21" s="11">
        <v>414.51400000000001</v>
      </c>
      <c r="E21" s="11">
        <v>415.47899999999998</v>
      </c>
      <c r="F21" s="11">
        <f t="shared" si="0"/>
        <v>0.96499999999997499</v>
      </c>
    </row>
    <row r="22" spans="1:6">
      <c r="A22" s="10" t="s">
        <v>23</v>
      </c>
      <c r="B22" s="11">
        <v>2525577.5989999999</v>
      </c>
      <c r="C22" s="11">
        <v>412477.26299999998</v>
      </c>
      <c r="D22" s="11">
        <v>444.40899999999999</v>
      </c>
      <c r="E22" s="11">
        <v>445.048</v>
      </c>
      <c r="F22" s="11">
        <f t="shared" si="0"/>
        <v>0.63900000000001</v>
      </c>
    </row>
    <row r="23" spans="1:6">
      <c r="A23" s="10" t="s">
        <v>24</v>
      </c>
      <c r="B23" s="11">
        <v>2525577.6030000001</v>
      </c>
      <c r="C23" s="11">
        <v>412477.25599999999</v>
      </c>
      <c r="D23" s="11">
        <v>444.42200000000003</v>
      </c>
      <c r="E23" s="11">
        <v>445.04700000000003</v>
      </c>
      <c r="F23" s="11">
        <f t="shared" si="0"/>
        <v>0.625</v>
      </c>
    </row>
    <row r="24" spans="1:6">
      <c r="A24" s="10" t="s">
        <v>25</v>
      </c>
      <c r="B24" s="11">
        <v>2533599.9029999999</v>
      </c>
      <c r="C24" s="11">
        <v>370129.22200000001</v>
      </c>
      <c r="D24" s="11">
        <v>640.55600000000004</v>
      </c>
      <c r="E24" s="11">
        <v>640.99599999999998</v>
      </c>
      <c r="F24" s="11">
        <f t="shared" si="0"/>
        <v>0.43999999999994088</v>
      </c>
    </row>
    <row r="25" spans="1:6">
      <c r="A25" s="10" t="s">
        <v>26</v>
      </c>
      <c r="B25" s="11">
        <v>2540177.9139999999</v>
      </c>
      <c r="C25" s="11">
        <v>390656.87599999999</v>
      </c>
      <c r="D25" s="11">
        <v>504.87099999999998</v>
      </c>
      <c r="E25" s="11">
        <v>505.65800000000002</v>
      </c>
      <c r="F25" s="11">
        <f t="shared" si="0"/>
        <v>0.78700000000003456</v>
      </c>
    </row>
    <row r="26" spans="1:6">
      <c r="A26" s="10" t="s">
        <v>27</v>
      </c>
      <c r="B26" s="11">
        <v>2540512.1529999999</v>
      </c>
      <c r="C26" s="11">
        <v>428900.95699999999</v>
      </c>
      <c r="D26" s="11">
        <v>385.97699999999998</v>
      </c>
      <c r="E26" s="11">
        <v>386.67</v>
      </c>
      <c r="F26" s="11">
        <f t="shared" si="0"/>
        <v>0.69300000000004047</v>
      </c>
    </row>
    <row r="27" spans="1:6">
      <c r="A27" s="10" t="s">
        <v>28</v>
      </c>
      <c r="B27" s="11">
        <v>2540587.466</v>
      </c>
      <c r="C27" s="11">
        <v>341663.28899999999</v>
      </c>
      <c r="D27" s="11">
        <v>694.08699999999999</v>
      </c>
      <c r="E27" s="11">
        <v>695.16200000000003</v>
      </c>
      <c r="F27" s="11">
        <f t="shared" si="0"/>
        <v>1.0750000000000455</v>
      </c>
    </row>
    <row r="28" spans="1:6">
      <c r="A28" s="10" t="s">
        <v>29</v>
      </c>
      <c r="B28" s="11">
        <v>2546188.1189999999</v>
      </c>
      <c r="C28" s="11">
        <v>463824.80300000001</v>
      </c>
      <c r="D28" s="11">
        <v>429.57600000000002</v>
      </c>
      <c r="E28" s="11">
        <v>430.5</v>
      </c>
      <c r="F28" s="11">
        <f t="shared" si="0"/>
        <v>0.92399999999997817</v>
      </c>
    </row>
    <row r="29" spans="1:6">
      <c r="A29" s="10" t="s">
        <v>30</v>
      </c>
      <c r="B29" s="11">
        <v>2546677.2429999998</v>
      </c>
      <c r="C29" s="11">
        <v>476715.41800000001</v>
      </c>
      <c r="D29" s="11">
        <v>453.07299999999998</v>
      </c>
      <c r="E29" s="11">
        <v>454.01600000000002</v>
      </c>
      <c r="F29" s="11">
        <f t="shared" si="0"/>
        <v>0.94300000000004047</v>
      </c>
    </row>
    <row r="30" spans="1:6">
      <c r="A30" s="10" t="s">
        <v>31</v>
      </c>
      <c r="B30" s="11">
        <v>2551920.8629999999</v>
      </c>
      <c r="C30" s="11">
        <v>559543.64399999997</v>
      </c>
      <c r="D30" s="11">
        <v>499.66399999999999</v>
      </c>
      <c r="E30" s="11">
        <v>500.28199999999998</v>
      </c>
      <c r="F30" s="11">
        <f t="shared" si="0"/>
        <v>0.617999999999995</v>
      </c>
    </row>
    <row r="31" spans="1:6">
      <c r="A31" s="10" t="s">
        <v>32</v>
      </c>
      <c r="B31" s="11">
        <v>2562797.5380000002</v>
      </c>
      <c r="C31" s="11">
        <v>516957.54599999997</v>
      </c>
      <c r="D31" s="11">
        <v>473.33600000000001</v>
      </c>
      <c r="E31" s="11">
        <v>473.99799999999999</v>
      </c>
      <c r="F31" s="11">
        <f t="shared" si="0"/>
        <v>0.66199999999997772</v>
      </c>
    </row>
    <row r="32" spans="1:6">
      <c r="A32" s="10" t="s">
        <v>33</v>
      </c>
      <c r="B32" s="11">
        <v>2563341.62</v>
      </c>
      <c r="C32" s="11">
        <v>538350.43599999999</v>
      </c>
      <c r="D32" s="11">
        <v>514.28</v>
      </c>
      <c r="E32" s="11">
        <v>515.053</v>
      </c>
      <c r="F32" s="11">
        <f t="shared" si="0"/>
        <v>0.77300000000002456</v>
      </c>
    </row>
    <row r="33" spans="1:6">
      <c r="A33" s="10" t="s">
        <v>34</v>
      </c>
      <c r="B33" s="11">
        <v>2563442.4040000001</v>
      </c>
      <c r="C33" s="11">
        <v>498077.66200000001</v>
      </c>
      <c r="D33" s="11">
        <v>463.37799999999999</v>
      </c>
      <c r="E33" s="11">
        <v>463.90199999999999</v>
      </c>
      <c r="F33" s="11">
        <f t="shared" si="0"/>
        <v>0.52400000000000091</v>
      </c>
    </row>
    <row r="34" spans="1:6">
      <c r="A34" s="10" t="s">
        <v>35</v>
      </c>
      <c r="B34" s="11">
        <v>2581609.514</v>
      </c>
      <c r="C34" s="11">
        <v>345150.79200000002</v>
      </c>
      <c r="D34" s="11">
        <v>683.13800000000003</v>
      </c>
      <c r="E34" s="11">
        <v>684.02700000000004</v>
      </c>
      <c r="F34" s="11">
        <f t="shared" si="0"/>
        <v>0.88900000000001</v>
      </c>
    </row>
    <row r="35" spans="1:6">
      <c r="A35" s="10" t="s">
        <v>36</v>
      </c>
      <c r="B35" s="11">
        <v>2581640.3879999998</v>
      </c>
      <c r="C35" s="11">
        <v>425344.766</v>
      </c>
      <c r="D35" s="11">
        <v>411.50200000000001</v>
      </c>
      <c r="E35" s="11">
        <v>412.17</v>
      </c>
      <c r="F35" s="11">
        <f t="shared" si="0"/>
        <v>0.66800000000000637</v>
      </c>
    </row>
    <row r="36" spans="1:6">
      <c r="A36" s="10" t="s">
        <v>37</v>
      </c>
      <c r="B36" s="11">
        <v>2582271.1510000001</v>
      </c>
      <c r="C36" s="11">
        <v>477937.36</v>
      </c>
      <c r="D36" s="11">
        <v>404.911</v>
      </c>
      <c r="E36" s="11">
        <v>405.62700000000001</v>
      </c>
      <c r="F36" s="11">
        <f t="shared" si="0"/>
        <v>0.71600000000000819</v>
      </c>
    </row>
    <row r="37" spans="1:6">
      <c r="A37" s="10" t="s">
        <v>38</v>
      </c>
      <c r="B37" s="11">
        <v>2584053.605</v>
      </c>
      <c r="C37" s="11">
        <v>562057.77800000005</v>
      </c>
      <c r="D37" s="11">
        <v>477.952</v>
      </c>
      <c r="E37" s="11">
        <v>478.59500000000003</v>
      </c>
      <c r="F37" s="11">
        <f t="shared" si="0"/>
        <v>0.6430000000000291</v>
      </c>
    </row>
    <row r="38" spans="1:6">
      <c r="A38" s="10" t="s">
        <v>39</v>
      </c>
      <c r="B38" s="11">
        <v>2584567.267</v>
      </c>
      <c r="C38" s="11">
        <v>368132.31699999998</v>
      </c>
      <c r="D38" s="11">
        <v>489.32600000000002</v>
      </c>
      <c r="E38" s="11">
        <v>489.94</v>
      </c>
      <c r="F38" s="11">
        <f t="shared" si="0"/>
        <v>0.6139999999999759</v>
      </c>
    </row>
    <row r="39" spans="1:6">
      <c r="A39" s="10" t="s">
        <v>40</v>
      </c>
      <c r="B39" s="11">
        <v>2585669.1379999998</v>
      </c>
      <c r="C39" s="11">
        <v>455466.49200000003</v>
      </c>
      <c r="D39" s="11">
        <v>400.18599999999998</v>
      </c>
      <c r="E39" s="11">
        <v>400.92599999999999</v>
      </c>
      <c r="F39" s="11">
        <f t="shared" si="0"/>
        <v>0.74000000000000909</v>
      </c>
    </row>
    <row r="40" spans="1:6">
      <c r="A40" s="10" t="s">
        <v>41</v>
      </c>
      <c r="B40" s="11">
        <v>2586464.577</v>
      </c>
      <c r="C40" s="11">
        <v>535271.69200000004</v>
      </c>
      <c r="D40" s="11">
        <v>496.82299999999998</v>
      </c>
      <c r="E40" s="11">
        <v>497.55200000000002</v>
      </c>
      <c r="F40" s="11">
        <f t="shared" si="0"/>
        <v>0.72900000000004184</v>
      </c>
    </row>
    <row r="41" spans="1:6">
      <c r="A41" s="10" t="s">
        <v>42</v>
      </c>
      <c r="B41" s="11">
        <v>2587525.2459999998</v>
      </c>
      <c r="C41" s="11">
        <v>393340.49699999997</v>
      </c>
      <c r="D41" s="11">
        <v>407.31900000000002</v>
      </c>
      <c r="E41" s="11">
        <v>407.947</v>
      </c>
      <c r="F41" s="11">
        <f t="shared" si="0"/>
        <v>0.6279999999999859</v>
      </c>
    </row>
    <row r="42" spans="1:6">
      <c r="A42" s="10" t="s">
        <v>43</v>
      </c>
      <c r="B42" s="11">
        <v>2590446.8769999999</v>
      </c>
      <c r="C42" s="11">
        <v>506237.022</v>
      </c>
      <c r="D42" s="11">
        <v>400.459</v>
      </c>
      <c r="E42" s="11">
        <v>401.279</v>
      </c>
      <c r="F42" s="11">
        <f t="shared" si="0"/>
        <v>0.81999999999999318</v>
      </c>
    </row>
    <row r="43" spans="1:6">
      <c r="A43" s="10" t="s">
        <v>44</v>
      </c>
      <c r="B43" s="11">
        <v>2590446.895</v>
      </c>
      <c r="C43" s="11">
        <v>506237.04599999997</v>
      </c>
      <c r="D43" s="11">
        <v>400.46199999999999</v>
      </c>
      <c r="E43" s="11">
        <v>401.28</v>
      </c>
      <c r="F43" s="11">
        <f t="shared" si="0"/>
        <v>0.81799999999998363</v>
      </c>
    </row>
    <row r="45" spans="1:6">
      <c r="D45" s="3"/>
      <c r="E45" s="2" t="s">
        <v>47</v>
      </c>
      <c r="F45" s="5">
        <f>COUNT(F2:F43)</f>
        <v>42</v>
      </c>
    </row>
    <row r="46" spans="1:6">
      <c r="D46" s="3"/>
      <c r="E46" s="2" t="s">
        <v>48</v>
      </c>
      <c r="F46" s="6">
        <f>AVERAGE(F2:F43)</f>
        <v>0.70800000000000252</v>
      </c>
    </row>
    <row r="47" spans="1:6">
      <c r="D47" s="3"/>
      <c r="E47" s="2" t="s">
        <v>49</v>
      </c>
      <c r="F47" s="7">
        <f>MIN(F2:F43)</f>
        <v>0.21700000000004138</v>
      </c>
    </row>
    <row r="48" spans="1:6">
      <c r="D48" s="3"/>
      <c r="E48" s="2" t="s">
        <v>50</v>
      </c>
      <c r="F48" s="7">
        <f>MAX(F2:F43)</f>
        <v>1.0750000000000455</v>
      </c>
    </row>
    <row r="49" spans="4:6">
      <c r="D49" s="3"/>
      <c r="E49" s="2" t="s">
        <v>51</v>
      </c>
      <c r="F49" s="7">
        <f>SUMSQ(F2:F43)</f>
        <v>22.131484000000132</v>
      </c>
    </row>
    <row r="50" spans="4:6">
      <c r="D50" s="3"/>
      <c r="E50" s="2" t="s">
        <v>52</v>
      </c>
      <c r="F50" s="4">
        <f>SQRT(F49/F45)</f>
        <v>0.7259063956448506</v>
      </c>
    </row>
    <row r="51" spans="4:6">
      <c r="D51" s="3"/>
      <c r="E51" s="2" t="s">
        <v>53</v>
      </c>
      <c r="F51" s="6">
        <f>STDEV(F2:F43)</f>
        <v>0.16217996628256626</v>
      </c>
    </row>
    <row r="52" spans="4:6">
      <c r="D52" s="3"/>
      <c r="E52" s="8" t="s">
        <v>46</v>
      </c>
      <c r="F52" s="3"/>
    </row>
    <row r="53" spans="4:6">
      <c r="D53" s="3"/>
      <c r="E53" s="3"/>
      <c r="F53" s="3"/>
    </row>
  </sheetData>
  <sortState ref="A2:H44">
    <sortCondition ref="B2:B4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Bohn</dc:creator>
  <cp:lastModifiedBy>Tim Bohn</cp:lastModifiedBy>
  <dcterms:created xsi:type="dcterms:W3CDTF">2014-12-10T17:28:58Z</dcterms:created>
  <dcterms:modified xsi:type="dcterms:W3CDTF">2014-12-12T15:06:32Z</dcterms:modified>
</cp:coreProperties>
</file>