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7PIM130303\SURVEY\DISTRIB\OUTGOING\PAG RDC\2_9_16\"/>
    </mc:Choice>
  </mc:AlternateContent>
  <bookViews>
    <workbookView xWindow="0" yWindow="0" windowWidth="25200" windowHeight="10950"/>
  </bookViews>
  <sheets>
    <sheet name="Check-Pts_residuals (m)" sheetId="2" r:id="rId1"/>
    <sheet name="Check-Pts_residuals (ift)" sheetId="1" r:id="rId2"/>
  </sheets>
  <definedNames>
    <definedName name="_xlnm.Print_Titles" localSheetId="1">'Check-Pts_residuals (ift)'!$8:$8</definedName>
    <definedName name="_xlnm.Print_Titles" localSheetId="0">'Check-Pts_residuals (m)'!$8:$8</definedName>
  </definedNames>
  <calcPr calcId="152511"/>
</workbook>
</file>

<file path=xl/calcChain.xml><?xml version="1.0" encoding="utf-8"?>
<calcChain xmlns="http://schemas.openxmlformats.org/spreadsheetml/2006/main">
  <c r="F48" i="2" l="1"/>
  <c r="G48" i="2" s="1"/>
  <c r="F45" i="2"/>
  <c r="G45" i="2" s="1"/>
  <c r="F40" i="2"/>
  <c r="G40" i="2" s="1"/>
  <c r="E51" i="2"/>
  <c r="E50" i="2"/>
  <c r="E49" i="2"/>
  <c r="E48" i="2"/>
  <c r="E47" i="2"/>
  <c r="F47" i="2" s="1"/>
  <c r="G47" i="2" s="1"/>
  <c r="E46" i="2"/>
  <c r="F46" i="2" s="1"/>
  <c r="G46" i="2" s="1"/>
  <c r="E45" i="2"/>
  <c r="E44" i="2"/>
  <c r="E43" i="2"/>
  <c r="E42" i="2"/>
  <c r="E41" i="2"/>
  <c r="E40" i="2"/>
  <c r="E39" i="2"/>
  <c r="F39" i="2" s="1"/>
  <c r="G39" i="2" s="1"/>
  <c r="E38" i="2"/>
  <c r="F38" i="2" s="1"/>
  <c r="G38" i="2" s="1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E142" i="2"/>
  <c r="E141" i="2"/>
  <c r="E140" i="2"/>
  <c r="E139" i="2"/>
  <c r="E138" i="2"/>
  <c r="E137" i="2"/>
  <c r="E136" i="2"/>
  <c r="E135" i="2"/>
  <c r="E134" i="2"/>
  <c r="E133" i="2"/>
  <c r="E132" i="2"/>
  <c r="D142" i="2"/>
  <c r="D141" i="2"/>
  <c r="D140" i="2"/>
  <c r="D139" i="2"/>
  <c r="D138" i="2"/>
  <c r="D137" i="2"/>
  <c r="D136" i="2"/>
  <c r="D135" i="2"/>
  <c r="D134" i="2"/>
  <c r="D133" i="2"/>
  <c r="D132" i="2"/>
  <c r="C142" i="2"/>
  <c r="C141" i="2"/>
  <c r="C140" i="2"/>
  <c r="C139" i="2"/>
  <c r="C138" i="2"/>
  <c r="C137" i="2"/>
  <c r="C136" i="2"/>
  <c r="C135" i="2"/>
  <c r="C134" i="2"/>
  <c r="C133" i="2"/>
  <c r="C132" i="2"/>
  <c r="B142" i="2"/>
  <c r="B141" i="2"/>
  <c r="B140" i="2"/>
  <c r="B139" i="2"/>
  <c r="B138" i="2"/>
  <c r="B137" i="2"/>
  <c r="B136" i="2"/>
  <c r="B135" i="2"/>
  <c r="B134" i="2"/>
  <c r="B133" i="2"/>
  <c r="B132" i="2"/>
  <c r="F150" i="1"/>
  <c r="F147" i="1"/>
  <c r="H149" i="1"/>
  <c r="G142" i="1"/>
  <c r="G141" i="1"/>
  <c r="G140" i="1"/>
  <c r="G139" i="1"/>
  <c r="G138" i="1"/>
  <c r="G137" i="1"/>
  <c r="G136" i="1"/>
  <c r="G135" i="1"/>
  <c r="G134" i="1"/>
  <c r="G133" i="1"/>
  <c r="G132" i="1"/>
  <c r="F42" i="2" l="1"/>
  <c r="G42" i="2" s="1"/>
  <c r="F50" i="2"/>
  <c r="G50" i="2" s="1"/>
  <c r="F41" i="2"/>
  <c r="G41" i="2" s="1"/>
  <c r="F49" i="2"/>
  <c r="G49" i="2" s="1"/>
  <c r="F43" i="2"/>
  <c r="G43" i="2" s="1"/>
  <c r="F51" i="2"/>
  <c r="G51" i="2" s="1"/>
  <c r="F44" i="2"/>
  <c r="G44" i="2" s="1"/>
  <c r="F133" i="2"/>
  <c r="G133" i="2" s="1"/>
  <c r="F137" i="2"/>
  <c r="G137" i="2" s="1"/>
  <c r="F138" i="2"/>
  <c r="G138" i="2" s="1"/>
  <c r="F139" i="2"/>
  <c r="G139" i="2" s="1"/>
  <c r="F134" i="2"/>
  <c r="G134" i="2" s="1"/>
  <c r="F140" i="2"/>
  <c r="G140" i="2" s="1"/>
  <c r="F132" i="2"/>
  <c r="G132" i="2" s="1"/>
  <c r="F136" i="2"/>
  <c r="G136" i="2" s="1"/>
  <c r="F135" i="2"/>
  <c r="G135" i="2" s="1"/>
  <c r="F141" i="2"/>
  <c r="G141" i="2" s="1"/>
  <c r="F142" i="2"/>
  <c r="G142" i="2" s="1"/>
  <c r="E131" i="2" l="1"/>
  <c r="D131" i="2"/>
  <c r="C131" i="2"/>
  <c r="B131" i="2"/>
  <c r="E130" i="2"/>
  <c r="D130" i="2"/>
  <c r="C130" i="2"/>
  <c r="B130" i="2"/>
  <c r="E129" i="2"/>
  <c r="D129" i="2"/>
  <c r="C129" i="2"/>
  <c r="B129" i="2"/>
  <c r="E128" i="2"/>
  <c r="D128" i="2"/>
  <c r="C128" i="2"/>
  <c r="B128" i="2"/>
  <c r="E127" i="2"/>
  <c r="D127" i="2"/>
  <c r="C127" i="2"/>
  <c r="B127" i="2"/>
  <c r="E126" i="2"/>
  <c r="D126" i="2"/>
  <c r="C126" i="2"/>
  <c r="B126" i="2"/>
  <c r="E125" i="2"/>
  <c r="D125" i="2"/>
  <c r="C125" i="2"/>
  <c r="B125" i="2"/>
  <c r="E124" i="2"/>
  <c r="D124" i="2"/>
  <c r="C124" i="2"/>
  <c r="B124" i="2"/>
  <c r="E123" i="2"/>
  <c r="D123" i="2"/>
  <c r="C123" i="2"/>
  <c r="B123" i="2"/>
  <c r="E122" i="2"/>
  <c r="D122" i="2"/>
  <c r="C122" i="2"/>
  <c r="B122" i="2"/>
  <c r="E121" i="2"/>
  <c r="D121" i="2"/>
  <c r="C121" i="2"/>
  <c r="B121" i="2"/>
  <c r="E120" i="2"/>
  <c r="D120" i="2"/>
  <c r="C120" i="2"/>
  <c r="B120" i="2"/>
  <c r="E119" i="2"/>
  <c r="D119" i="2"/>
  <c r="C119" i="2"/>
  <c r="B119" i="2"/>
  <c r="E118" i="2"/>
  <c r="D118" i="2"/>
  <c r="C118" i="2"/>
  <c r="B118" i="2"/>
  <c r="E117" i="2"/>
  <c r="D117" i="2"/>
  <c r="C117" i="2"/>
  <c r="B117" i="2"/>
  <c r="E116" i="2"/>
  <c r="D116" i="2"/>
  <c r="C116" i="2"/>
  <c r="B116" i="2"/>
  <c r="E115" i="2"/>
  <c r="D115" i="2"/>
  <c r="C115" i="2"/>
  <c r="B115" i="2"/>
  <c r="E114" i="2"/>
  <c r="D114" i="2"/>
  <c r="C114" i="2"/>
  <c r="B114" i="2"/>
  <c r="E113" i="2"/>
  <c r="D113" i="2"/>
  <c r="C113" i="2"/>
  <c r="B113" i="2"/>
  <c r="E112" i="2"/>
  <c r="D112" i="2"/>
  <c r="C112" i="2"/>
  <c r="B112" i="2"/>
  <c r="E111" i="2"/>
  <c r="D111" i="2"/>
  <c r="C111" i="2"/>
  <c r="B111" i="2"/>
  <c r="E110" i="2"/>
  <c r="D110" i="2"/>
  <c r="C110" i="2"/>
  <c r="B110" i="2"/>
  <c r="E109" i="2"/>
  <c r="D109" i="2"/>
  <c r="C109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E104" i="2"/>
  <c r="D104" i="2"/>
  <c r="C104" i="2"/>
  <c r="B104" i="2"/>
  <c r="E103" i="2"/>
  <c r="D103" i="2"/>
  <c r="C103" i="2"/>
  <c r="B103" i="2"/>
  <c r="E102" i="2"/>
  <c r="D102" i="2"/>
  <c r="C102" i="2"/>
  <c r="B102" i="2"/>
  <c r="E101" i="2"/>
  <c r="D101" i="2"/>
  <c r="C101" i="2"/>
  <c r="B101" i="2"/>
  <c r="E100" i="2"/>
  <c r="D100" i="2"/>
  <c r="C100" i="2"/>
  <c r="B100" i="2"/>
  <c r="E99" i="2"/>
  <c r="D99" i="2"/>
  <c r="C99" i="2"/>
  <c r="B99" i="2"/>
  <c r="E98" i="2"/>
  <c r="D98" i="2"/>
  <c r="C98" i="2"/>
  <c r="B98" i="2"/>
  <c r="E97" i="2"/>
  <c r="D97" i="2"/>
  <c r="C97" i="2"/>
  <c r="B97" i="2"/>
  <c r="E96" i="2"/>
  <c r="D96" i="2"/>
  <c r="C96" i="2"/>
  <c r="B96" i="2"/>
  <c r="E95" i="2"/>
  <c r="D95" i="2"/>
  <c r="C95" i="2"/>
  <c r="B95" i="2"/>
  <c r="E94" i="2"/>
  <c r="D94" i="2"/>
  <c r="C94" i="2"/>
  <c r="B94" i="2"/>
  <c r="E93" i="2"/>
  <c r="D93" i="2"/>
  <c r="C93" i="2"/>
  <c r="B93" i="2"/>
  <c r="E92" i="2"/>
  <c r="D92" i="2"/>
  <c r="C92" i="2"/>
  <c r="B92" i="2"/>
  <c r="E91" i="2"/>
  <c r="D91" i="2"/>
  <c r="C91" i="2"/>
  <c r="B91" i="2"/>
  <c r="E90" i="2"/>
  <c r="D90" i="2"/>
  <c r="C90" i="2"/>
  <c r="B90" i="2"/>
  <c r="E89" i="2"/>
  <c r="D89" i="2"/>
  <c r="C89" i="2"/>
  <c r="B89" i="2"/>
  <c r="E88" i="2"/>
  <c r="D88" i="2"/>
  <c r="C88" i="2"/>
  <c r="B88" i="2"/>
  <c r="E87" i="2"/>
  <c r="D87" i="2"/>
  <c r="C87" i="2"/>
  <c r="B87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H148" i="2"/>
  <c r="B6" i="2" s="1"/>
  <c r="F11" i="2" l="1"/>
  <c r="G11" i="2" s="1"/>
  <c r="F65" i="2"/>
  <c r="G65" i="2" s="1"/>
  <c r="F113" i="2"/>
  <c r="G113" i="2" s="1"/>
  <c r="F29" i="2"/>
  <c r="G29" i="2" s="1"/>
  <c r="F32" i="2"/>
  <c r="G32" i="2" s="1"/>
  <c r="F34" i="2"/>
  <c r="G34" i="2" s="1"/>
  <c r="F36" i="2"/>
  <c r="G36" i="2" s="1"/>
  <c r="F100" i="2"/>
  <c r="G100" i="2" s="1"/>
  <c r="F101" i="2"/>
  <c r="G101" i="2" s="1"/>
  <c r="F103" i="2"/>
  <c r="G103" i="2" s="1"/>
  <c r="F105" i="2"/>
  <c r="G105" i="2" s="1"/>
  <c r="F67" i="2"/>
  <c r="G67" i="2" s="1"/>
  <c r="F69" i="2"/>
  <c r="G69" i="2" s="1"/>
  <c r="F77" i="2"/>
  <c r="G77" i="2" s="1"/>
  <c r="F79" i="2"/>
  <c r="G79" i="2" s="1"/>
  <c r="F81" i="2"/>
  <c r="G81" i="2" s="1"/>
  <c r="F91" i="2"/>
  <c r="G91" i="2" s="1"/>
  <c r="F97" i="2"/>
  <c r="G97" i="2" s="1"/>
  <c r="F99" i="2"/>
  <c r="G99" i="2" s="1"/>
  <c r="F119" i="2"/>
  <c r="G119" i="2" s="1"/>
  <c r="F125" i="2"/>
  <c r="G125" i="2" s="1"/>
  <c r="F129" i="2"/>
  <c r="G129" i="2" s="1"/>
  <c r="F131" i="2"/>
  <c r="G131" i="2" s="1"/>
  <c r="F53" i="2"/>
  <c r="G53" i="2" s="1"/>
  <c r="F55" i="2"/>
  <c r="G55" i="2" s="1"/>
  <c r="F57" i="2"/>
  <c r="G57" i="2" s="1"/>
  <c r="F120" i="2"/>
  <c r="G120" i="2" s="1"/>
  <c r="F10" i="2"/>
  <c r="G10" i="2" s="1"/>
  <c r="F9" i="2"/>
  <c r="F31" i="2"/>
  <c r="G31" i="2" s="1"/>
  <c r="F62" i="2"/>
  <c r="G62" i="2" s="1"/>
  <c r="F117" i="2"/>
  <c r="G117" i="2" s="1"/>
  <c r="F72" i="2"/>
  <c r="G72" i="2" s="1"/>
  <c r="F76" i="2"/>
  <c r="G76" i="2" s="1"/>
  <c r="F128" i="2"/>
  <c r="G128" i="2" s="1"/>
  <c r="F63" i="2"/>
  <c r="G63" i="2" s="1"/>
  <c r="F78" i="2"/>
  <c r="G78" i="2" s="1"/>
  <c r="F92" i="2"/>
  <c r="G92" i="2" s="1"/>
  <c r="F84" i="2"/>
  <c r="G84" i="2" s="1"/>
  <c r="F35" i="2"/>
  <c r="G35" i="2" s="1"/>
  <c r="F102" i="2"/>
  <c r="G102" i="2" s="1"/>
  <c r="F115" i="2"/>
  <c r="G115" i="2" s="1"/>
  <c r="F80" i="2"/>
  <c r="G80" i="2" s="1"/>
  <c r="F64" i="2"/>
  <c r="G64" i="2" s="1"/>
  <c r="F68" i="2"/>
  <c r="G68" i="2" s="1"/>
  <c r="F75" i="2"/>
  <c r="G75" i="2" s="1"/>
  <c r="F18" i="2"/>
  <c r="G18" i="2" s="1"/>
  <c r="F19" i="2"/>
  <c r="G19" i="2" s="1"/>
  <c r="F21" i="2"/>
  <c r="G21" i="2" s="1"/>
  <c r="F23" i="2"/>
  <c r="G23" i="2" s="1"/>
  <c r="F25" i="2"/>
  <c r="G25" i="2" s="1"/>
  <c r="F27" i="2"/>
  <c r="G27" i="2" s="1"/>
  <c r="F28" i="2"/>
  <c r="G28" i="2" s="1"/>
  <c r="F30" i="2"/>
  <c r="G30" i="2" s="1"/>
  <c r="F56" i="2"/>
  <c r="G56" i="2" s="1"/>
  <c r="F60" i="2"/>
  <c r="G60" i="2" s="1"/>
  <c r="F86" i="2"/>
  <c r="G86" i="2" s="1"/>
  <c r="F88" i="2"/>
  <c r="G88" i="2" s="1"/>
  <c r="F116" i="2"/>
  <c r="G116" i="2" s="1"/>
  <c r="F70" i="2"/>
  <c r="G70" i="2" s="1"/>
  <c r="F94" i="2"/>
  <c r="G94" i="2" s="1"/>
  <c r="F96" i="2"/>
  <c r="G96" i="2" s="1"/>
  <c r="F122" i="2"/>
  <c r="G122" i="2" s="1"/>
  <c r="F124" i="2"/>
  <c r="G124" i="2" s="1"/>
  <c r="F130" i="2"/>
  <c r="G130" i="2" s="1"/>
  <c r="F108" i="2"/>
  <c r="G108" i="2" s="1"/>
  <c r="F110" i="2"/>
  <c r="G110" i="2" s="1"/>
  <c r="F13" i="2"/>
  <c r="G13" i="2" s="1"/>
  <c r="F15" i="2"/>
  <c r="G15" i="2" s="1"/>
  <c r="F17" i="2"/>
  <c r="G17" i="2" s="1"/>
  <c r="F20" i="2"/>
  <c r="G20" i="2" s="1"/>
  <c r="F22" i="2"/>
  <c r="G22" i="2" s="1"/>
  <c r="F24" i="2"/>
  <c r="G24" i="2" s="1"/>
  <c r="F26" i="2"/>
  <c r="G26" i="2" s="1"/>
  <c r="F61" i="2"/>
  <c r="G61" i="2" s="1"/>
  <c r="F12" i="2"/>
  <c r="G12" i="2" s="1"/>
  <c r="F14" i="2"/>
  <c r="G14" i="2" s="1"/>
  <c r="F16" i="2"/>
  <c r="G16" i="2" s="1"/>
  <c r="F52" i="2"/>
  <c r="G52" i="2" s="1"/>
  <c r="F54" i="2"/>
  <c r="G54" i="2" s="1"/>
  <c r="F71" i="2"/>
  <c r="G71" i="2" s="1"/>
  <c r="F85" i="2"/>
  <c r="G85" i="2" s="1"/>
  <c r="F87" i="2"/>
  <c r="G87" i="2" s="1"/>
  <c r="F98" i="2"/>
  <c r="G98" i="2" s="1"/>
  <c r="F107" i="2"/>
  <c r="G107" i="2" s="1"/>
  <c r="F109" i="2"/>
  <c r="G109" i="2" s="1"/>
  <c r="F121" i="2"/>
  <c r="G121" i="2" s="1"/>
  <c r="F123" i="2"/>
  <c r="G123" i="2" s="1"/>
  <c r="F33" i="2"/>
  <c r="G33" i="2" s="1"/>
  <c r="F37" i="2"/>
  <c r="G37" i="2" s="1"/>
  <c r="F58" i="2"/>
  <c r="G58" i="2" s="1"/>
  <c r="F74" i="2"/>
  <c r="G74" i="2" s="1"/>
  <c r="F89" i="2"/>
  <c r="G89" i="2" s="1"/>
  <c r="F111" i="2"/>
  <c r="G111" i="2" s="1"/>
  <c r="F127" i="2"/>
  <c r="G127" i="2" s="1"/>
  <c r="F66" i="2"/>
  <c r="G66" i="2" s="1"/>
  <c r="F82" i="2"/>
  <c r="G82" i="2" s="1"/>
  <c r="F93" i="2"/>
  <c r="G93" i="2" s="1"/>
  <c r="F95" i="2"/>
  <c r="G95" i="2" s="1"/>
  <c r="F104" i="2"/>
  <c r="G104" i="2" s="1"/>
  <c r="F106" i="2"/>
  <c r="G106" i="2" s="1"/>
  <c r="F118" i="2"/>
  <c r="G118" i="2" s="1"/>
  <c r="F59" i="2"/>
  <c r="G59" i="2" s="1"/>
  <c r="F73" i="2"/>
  <c r="G73" i="2" s="1"/>
  <c r="F90" i="2"/>
  <c r="G90" i="2" s="1"/>
  <c r="F112" i="2"/>
  <c r="G112" i="2" s="1"/>
  <c r="F114" i="2"/>
  <c r="G114" i="2" s="1"/>
  <c r="F126" i="2"/>
  <c r="G126" i="2" s="1"/>
  <c r="F83" i="2"/>
  <c r="G83" i="2" s="1"/>
  <c r="G9" i="2" l="1"/>
  <c r="G148" i="2" s="1"/>
  <c r="F149" i="2"/>
  <c r="F146" i="2"/>
  <c r="F150" i="2"/>
  <c r="F147" i="2"/>
  <c r="B5" i="2" s="1"/>
  <c r="B6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149" i="1" l="1"/>
  <c r="F151" i="1" s="1"/>
  <c r="B4" i="2"/>
  <c r="F152" i="2"/>
  <c r="F148" i="1"/>
  <c r="B5" i="1" s="1"/>
  <c r="B4" i="1" l="1"/>
  <c r="F153" i="1"/>
</calcChain>
</file>

<file path=xl/sharedStrings.xml><?xml version="1.0" encoding="utf-8"?>
<sst xmlns="http://schemas.openxmlformats.org/spreadsheetml/2006/main" count="41" uniqueCount="26">
  <si>
    <t xml:space="preserve">    ID              </t>
  </si>
  <si>
    <t xml:space="preserve">     Z1    </t>
  </si>
  <si>
    <t xml:space="preserve">     Z2    </t>
  </si>
  <si>
    <t xml:space="preserve">     DZ    </t>
  </si>
  <si>
    <t>sum</t>
  </si>
  <si>
    <t>mean</t>
  </si>
  <si>
    <t>Counter</t>
  </si>
  <si>
    <t>Square</t>
  </si>
  <si>
    <t>Point Count:</t>
  </si>
  <si>
    <t xml:space="preserve">Z Bias :   </t>
  </si>
  <si>
    <t xml:space="preserve">RMSE :  </t>
  </si>
  <si>
    <t>Outliers</t>
  </si>
  <si>
    <t>Std. Dev.</t>
  </si>
  <si>
    <t>PAG RDC 2015 LiDAR Vertical Accuracy Assessment</t>
  </si>
  <si>
    <t>ift</t>
  </si>
  <si>
    <t xml:space="preserve">     Y (IFT)      </t>
  </si>
  <si>
    <t xml:space="preserve">     X  (IFT)     </t>
  </si>
  <si>
    <t xml:space="preserve">     Y (M)      </t>
  </si>
  <si>
    <t xml:space="preserve">     X  (M)     </t>
  </si>
  <si>
    <t>m</t>
  </si>
  <si>
    <t>RMSE 95%</t>
  </si>
  <si>
    <t>PAG RDC 2015 LiDAR Absolute Vertical Accuracy Assessment</t>
  </si>
  <si>
    <t>RMSE</t>
  </si>
  <si>
    <t>Classified LAS NVA Check</t>
  </si>
  <si>
    <t>Measured</t>
  </si>
  <si>
    <t>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</si>
</sst>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workbookViewId="0">
      <selection activeCell="A3" sqref="A3"/>
    </sheetView>
  </sheetViews>
  <sheetFormatPr defaultRowHeight="15" x14ac:dyDescent="0.25"/>
  <cols>
    <col min="1" max="1" width="13.5703125" customWidth="1"/>
    <col min="2" max="3" width="15.7109375" style="1" customWidth="1"/>
    <col min="4" max="5" width="10.7109375" style="1" customWidth="1"/>
    <col min="6" max="7" width="9.140625" style="1"/>
    <col min="8" max="8" width="9.140625" style="2"/>
  </cols>
  <sheetData>
    <row r="1" spans="1:14" x14ac:dyDescent="0.25">
      <c r="A1" s="6" t="s">
        <v>21</v>
      </c>
    </row>
    <row r="2" spans="1:14" x14ac:dyDescent="0.25">
      <c r="A2" s="6" t="s">
        <v>23</v>
      </c>
    </row>
    <row r="4" spans="1:14" x14ac:dyDescent="0.25">
      <c r="A4" t="s">
        <v>10</v>
      </c>
      <c r="B4" s="4">
        <f>F150</f>
        <v>9.4350964128922771E-2</v>
      </c>
      <c r="C4" s="1" t="s">
        <v>19</v>
      </c>
    </row>
    <row r="5" spans="1:14" x14ac:dyDescent="0.25">
      <c r="A5" t="s">
        <v>9</v>
      </c>
      <c r="B5" s="4">
        <f>F147</f>
        <v>7.2971394626863667E-2</v>
      </c>
    </row>
    <row r="6" spans="1:14" x14ac:dyDescent="0.25">
      <c r="A6" t="s">
        <v>8</v>
      </c>
      <c r="B6" s="3">
        <f>H148</f>
        <v>134</v>
      </c>
    </row>
    <row r="7" spans="1:14" x14ac:dyDescent="0.25">
      <c r="B7" s="5"/>
      <c r="D7" s="8" t="s">
        <v>24</v>
      </c>
      <c r="E7" s="8" t="s">
        <v>25</v>
      </c>
    </row>
    <row r="8" spans="1:14" s="9" customFormat="1" x14ac:dyDescent="0.25">
      <c r="A8" s="9" t="s">
        <v>0</v>
      </c>
      <c r="B8" s="10" t="s">
        <v>17</v>
      </c>
      <c r="C8" s="10" t="s">
        <v>18</v>
      </c>
      <c r="D8" s="10" t="s">
        <v>1</v>
      </c>
      <c r="E8" s="10" t="s">
        <v>2</v>
      </c>
      <c r="F8" s="10" t="s">
        <v>3</v>
      </c>
      <c r="G8" s="10" t="s">
        <v>7</v>
      </c>
      <c r="H8" s="10" t="s">
        <v>6</v>
      </c>
    </row>
    <row r="9" spans="1:14" x14ac:dyDescent="0.25">
      <c r="A9">
        <v>101</v>
      </c>
      <c r="B9" s="1">
        <f>'Check-Pts_residuals (ift)'!B9*0.3048</f>
        <v>106187.57426400001</v>
      </c>
      <c r="C9" s="1">
        <f>'Check-Pts_residuals (ift)'!C9*0.3048</f>
        <v>289211.29051199998</v>
      </c>
      <c r="D9" s="1">
        <f>'Check-Pts_residuals (ift)'!D9*0.3048</f>
        <v>1142.920752</v>
      </c>
      <c r="E9" s="1">
        <f>'Check-Pts_residuals (ift)'!E9*0.3048</f>
        <v>1143.1117701600001</v>
      </c>
      <c r="F9" s="1">
        <f t="shared" ref="F9:F51" si="0">E9-D9</f>
        <v>0.1910181600001124</v>
      </c>
      <c r="G9" s="1">
        <f t="shared" ref="G9:G51" si="1">F9*F9</f>
        <v>3.6487937449828541E-2</v>
      </c>
      <c r="H9" s="2">
        <v>1</v>
      </c>
      <c r="M9" s="1"/>
      <c r="N9" s="1"/>
    </row>
    <row r="10" spans="1:14" x14ac:dyDescent="0.25">
      <c r="A10">
        <v>102</v>
      </c>
      <c r="B10" s="1">
        <f>'Check-Pts_residuals (ift)'!B10*0.3048</f>
        <v>106196.66949600002</v>
      </c>
      <c r="C10" s="1">
        <f>'Check-Pts_residuals (ift)'!C10*0.3048</f>
        <v>293884.31037600001</v>
      </c>
      <c r="D10" s="1">
        <f>'Check-Pts_residuals (ift)'!D10*0.3048</f>
        <v>1036.1005440000001</v>
      </c>
      <c r="E10" s="1">
        <f>'Check-Pts_residuals (ift)'!E10*0.3048</f>
        <v>1036.2436171200002</v>
      </c>
      <c r="F10" s="1">
        <f t="shared" si="0"/>
        <v>0.14307312000005368</v>
      </c>
      <c r="G10" s="1">
        <f t="shared" si="1"/>
        <v>2.046991766654976E-2</v>
      </c>
      <c r="H10" s="2">
        <v>1</v>
      </c>
    </row>
    <row r="11" spans="1:14" x14ac:dyDescent="0.25">
      <c r="A11">
        <v>103</v>
      </c>
      <c r="B11" s="1">
        <f>'Check-Pts_residuals (ift)'!B11*0.3048</f>
        <v>106240.04863200002</v>
      </c>
      <c r="C11" s="1">
        <f>'Check-Pts_residuals (ift)'!C11*0.3048</f>
        <v>297349.82236800005</v>
      </c>
      <c r="D11" s="1">
        <f>'Check-Pts_residuals (ift)'!D11*0.3048</f>
        <v>958.96785599999998</v>
      </c>
      <c r="E11" s="1">
        <f>'Check-Pts_residuals (ift)'!E11*0.3048</f>
        <v>959.08627079999997</v>
      </c>
      <c r="F11" s="1">
        <f t="shared" si="0"/>
        <v>0.11841479999998228</v>
      </c>
      <c r="G11" s="1">
        <f t="shared" si="1"/>
        <v>1.4022064859035803E-2</v>
      </c>
      <c r="H11" s="2">
        <v>1</v>
      </c>
    </row>
    <row r="12" spans="1:14" x14ac:dyDescent="0.25">
      <c r="A12">
        <v>104</v>
      </c>
      <c r="B12" s="1">
        <f>'Check-Pts_residuals (ift)'!B12*0.3048</f>
        <v>106509.025488</v>
      </c>
      <c r="C12" s="1">
        <f>'Check-Pts_residuals (ift)'!C12*0.3048</f>
        <v>300474.96724800003</v>
      </c>
      <c r="D12" s="1">
        <f>'Check-Pts_residuals (ift)'!D12*0.3048</f>
        <v>882.90806399999997</v>
      </c>
      <c r="E12" s="1">
        <f>'Check-Pts_residuals (ift)'!E12*0.3048</f>
        <v>882.92053032000001</v>
      </c>
      <c r="F12" s="1">
        <f t="shared" si="0"/>
        <v>1.2466320000044107E-2</v>
      </c>
      <c r="G12" s="1">
        <f t="shared" si="1"/>
        <v>1.5540913434349969E-4</v>
      </c>
      <c r="H12" s="2">
        <v>1</v>
      </c>
    </row>
    <row r="13" spans="1:14" x14ac:dyDescent="0.25">
      <c r="A13">
        <v>105</v>
      </c>
      <c r="B13" s="1">
        <f>'Check-Pts_residuals (ift)'!B13*0.3048</f>
        <v>102522.78098400001</v>
      </c>
      <c r="C13" s="1">
        <f>'Check-Pts_residuals (ift)'!C13*0.3048</f>
        <v>300500.37842399999</v>
      </c>
      <c r="D13" s="1">
        <f>'Check-Pts_residuals (ift)'!D13*0.3048</f>
        <v>890.50063200000011</v>
      </c>
      <c r="E13" s="1">
        <f>'Check-Pts_residuals (ift)'!E13*0.3048</f>
        <v>890.66592504000016</v>
      </c>
      <c r="F13" s="1">
        <f t="shared" si="0"/>
        <v>0.16529304000005141</v>
      </c>
      <c r="G13" s="1">
        <f t="shared" si="1"/>
        <v>2.7321789072458594E-2</v>
      </c>
      <c r="H13" s="2">
        <v>1</v>
      </c>
    </row>
    <row r="14" spans="1:14" x14ac:dyDescent="0.25">
      <c r="A14">
        <v>106</v>
      </c>
      <c r="B14" s="1">
        <f>'Check-Pts_residuals (ift)'!B14*0.3048</f>
        <v>103554.33696000002</v>
      </c>
      <c r="C14" s="1">
        <f>'Check-Pts_residuals (ift)'!C14*0.3048</f>
        <v>298424.37952800002</v>
      </c>
      <c r="D14" s="1">
        <f>'Check-Pts_residuals (ift)'!D14*0.3048</f>
        <v>973.29955199999995</v>
      </c>
      <c r="E14" s="1">
        <f>'Check-Pts_residuals (ift)'!E14*0.3048</f>
        <v>973.38325008000004</v>
      </c>
      <c r="F14" s="1">
        <f t="shared" si="0"/>
        <v>8.3698080000090158E-2</v>
      </c>
      <c r="G14" s="1">
        <f t="shared" si="1"/>
        <v>7.0053685957014921E-3</v>
      </c>
      <c r="H14" s="2">
        <v>1</v>
      </c>
    </row>
    <row r="15" spans="1:14" x14ac:dyDescent="0.25">
      <c r="A15">
        <v>107</v>
      </c>
      <c r="B15" s="1">
        <f>'Check-Pts_residuals (ift)'!B15*0.3048</f>
        <v>103348.45980000001</v>
      </c>
      <c r="C15" s="1">
        <f>'Check-Pts_residuals (ift)'!C15*0.3048</f>
        <v>296306.82420000003</v>
      </c>
      <c r="D15" s="1">
        <f>'Check-Pts_residuals (ift)'!D15*0.3048</f>
        <v>994.08081600000003</v>
      </c>
      <c r="E15" s="1">
        <f>'Check-Pts_residuals (ift)'!E15*0.3048</f>
        <v>994.28524536000009</v>
      </c>
      <c r="F15" s="1">
        <f t="shared" si="0"/>
        <v>0.20442936000006284</v>
      </c>
      <c r="G15" s="1">
        <f t="shared" si="1"/>
        <v>4.1791363230035294E-2</v>
      </c>
      <c r="H15" s="2">
        <v>1</v>
      </c>
    </row>
    <row r="16" spans="1:14" x14ac:dyDescent="0.25">
      <c r="A16">
        <v>108</v>
      </c>
      <c r="B16" s="1">
        <f>'Check-Pts_residuals (ift)'!B16*0.3048</f>
        <v>103473.41256000001</v>
      </c>
      <c r="C16" s="1">
        <f>'Check-Pts_residuals (ift)'!C16*0.3048</f>
        <v>292477.79858399997</v>
      </c>
      <c r="D16" s="1">
        <f>'Check-Pts_residuals (ift)'!D16*0.3048</f>
        <v>1095.396336</v>
      </c>
      <c r="E16" s="1">
        <f>'Check-Pts_residuals (ift)'!E16*0.3048</f>
        <v>1095.49091544</v>
      </c>
      <c r="F16" s="1">
        <f t="shared" si="0"/>
        <v>9.4579439999961323E-2</v>
      </c>
      <c r="G16" s="1">
        <f t="shared" si="1"/>
        <v>8.9452704707062847E-3</v>
      </c>
      <c r="H16" s="2">
        <v>1</v>
      </c>
    </row>
    <row r="17" spans="1:8" x14ac:dyDescent="0.25">
      <c r="A17">
        <v>109</v>
      </c>
      <c r="B17" s="1">
        <f>'Check-Pts_residuals (ift)'!B17*0.3048</f>
        <v>103578.49540800002</v>
      </c>
      <c r="C17" s="1">
        <f>'Check-Pts_residuals (ift)'!C17*0.3048</f>
        <v>289219.27627200005</v>
      </c>
      <c r="D17" s="1">
        <f>'Check-Pts_residuals (ift)'!D17*0.3048</f>
        <v>1166.655528</v>
      </c>
      <c r="E17" s="1">
        <f>'Check-Pts_residuals (ift)'!E17*0.3048</f>
        <v>1166.73931752</v>
      </c>
      <c r="F17" s="1">
        <f t="shared" si="0"/>
        <v>8.3789519999982076E-2</v>
      </c>
      <c r="G17" s="1">
        <f t="shared" si="1"/>
        <v>7.0206836618273965E-3</v>
      </c>
      <c r="H17" s="2">
        <v>1</v>
      </c>
    </row>
    <row r="18" spans="1:8" x14ac:dyDescent="0.25">
      <c r="A18">
        <v>110</v>
      </c>
      <c r="B18" s="1">
        <f>'Check-Pts_residuals (ift)'!B18*0.3048</f>
        <v>99914.860367999994</v>
      </c>
      <c r="C18" s="1">
        <f>'Check-Pts_residuals (ift)'!C18*0.3048</f>
        <v>284581.86619200004</v>
      </c>
      <c r="D18" s="1">
        <f>'Check-Pts_residuals (ift)'!D18*0.3048</f>
        <v>1336.5419039999999</v>
      </c>
      <c r="E18" s="1">
        <f>'Check-Pts_residuals (ift)'!E18*0.3048</f>
        <v>1336.6987540800001</v>
      </c>
      <c r="F18" s="1">
        <f t="shared" si="0"/>
        <v>0.15685008000014022</v>
      </c>
      <c r="G18" s="1">
        <f t="shared" si="1"/>
        <v>2.4601947596050389E-2</v>
      </c>
      <c r="H18" s="2">
        <v>1</v>
      </c>
    </row>
    <row r="19" spans="1:8" x14ac:dyDescent="0.25">
      <c r="A19">
        <v>112</v>
      </c>
      <c r="B19" s="1">
        <f>'Check-Pts_residuals (ift)'!B19*0.3048</f>
        <v>100661.47711200001</v>
      </c>
      <c r="C19" s="1">
        <f>'Check-Pts_residuals (ift)'!C19*0.3048</f>
        <v>292495.72692000004</v>
      </c>
      <c r="D19" s="1">
        <f>'Check-Pts_residuals (ift)'!D19*0.3048</f>
        <v>1095.259176</v>
      </c>
      <c r="E19" s="1">
        <f>'Check-Pts_residuals (ift)'!E19*0.3048</f>
        <v>1095.3817056</v>
      </c>
      <c r="F19" s="1">
        <f t="shared" si="0"/>
        <v>0.12252960000000712</v>
      </c>
      <c r="G19" s="1">
        <f t="shared" si="1"/>
        <v>1.5013502876161745E-2</v>
      </c>
      <c r="H19" s="2">
        <v>1</v>
      </c>
    </row>
    <row r="20" spans="1:8" x14ac:dyDescent="0.25">
      <c r="A20">
        <v>113</v>
      </c>
      <c r="B20" s="1">
        <f>'Check-Pts_residuals (ift)'!B20*0.3048</f>
        <v>100711.857504</v>
      </c>
      <c r="C20" s="1">
        <f>'Check-Pts_residuals (ift)'!C20*0.3048</f>
        <v>295517.51716800005</v>
      </c>
      <c r="D20" s="1">
        <f>'Check-Pts_residuals (ift)'!D20*0.3048</f>
        <v>1025.060688</v>
      </c>
      <c r="E20" s="1">
        <f>'Check-Pts_residuals (ift)'!E20*0.3048</f>
        <v>1025.1754756800001</v>
      </c>
      <c r="F20" s="1">
        <f t="shared" si="0"/>
        <v>0.11478768000006312</v>
      </c>
      <c r="G20" s="1">
        <f t="shared" si="1"/>
        <v>1.317621147979689E-2</v>
      </c>
      <c r="H20" s="2">
        <v>1</v>
      </c>
    </row>
    <row r="21" spans="1:8" x14ac:dyDescent="0.25">
      <c r="A21">
        <v>114</v>
      </c>
      <c r="B21" s="1">
        <f>'Check-Pts_residuals (ift)'!B21*0.3048</f>
        <v>100834.02439199999</v>
      </c>
      <c r="C21" s="1">
        <f>'Check-Pts_residuals (ift)'!C21*0.3048</f>
        <v>298530.20304000005</v>
      </c>
      <c r="D21" s="1">
        <f>'Check-Pts_residuals (ift)'!D21*0.3048</f>
        <v>974.9942400000001</v>
      </c>
      <c r="E21" s="1">
        <f>'Check-Pts_residuals (ift)'!E21*0.3048</f>
        <v>975.04133160000003</v>
      </c>
      <c r="F21" s="1">
        <f t="shared" si="0"/>
        <v>4.7091599999930622E-2</v>
      </c>
      <c r="G21" s="1">
        <f t="shared" si="1"/>
        <v>2.2176187905534658E-3</v>
      </c>
      <c r="H21" s="2">
        <v>1</v>
      </c>
    </row>
    <row r="22" spans="1:8" x14ac:dyDescent="0.25">
      <c r="A22">
        <v>115</v>
      </c>
      <c r="B22" s="1">
        <f>'Check-Pts_residuals (ift)'!B22*0.3048</f>
        <v>99523.606896000012</v>
      </c>
      <c r="C22" s="1">
        <f>'Check-Pts_residuals (ift)'!C22*0.3048</f>
        <v>300412.34913599998</v>
      </c>
      <c r="D22" s="1">
        <f>'Check-Pts_residuals (ift)'!D22*0.3048</f>
        <v>893.46328800000003</v>
      </c>
      <c r="E22" s="1">
        <f>'Check-Pts_residuals (ift)'!E22*0.3048</f>
        <v>893.53988423999999</v>
      </c>
      <c r="F22" s="1">
        <f t="shared" si="0"/>
        <v>7.6596239999958016E-2</v>
      </c>
      <c r="G22" s="1">
        <f t="shared" si="1"/>
        <v>5.8669839821311682E-3</v>
      </c>
      <c r="H22" s="2">
        <v>1</v>
      </c>
    </row>
    <row r="23" spans="1:8" x14ac:dyDescent="0.25">
      <c r="A23">
        <v>116</v>
      </c>
      <c r="B23" s="1">
        <f>'Check-Pts_residuals (ift)'!B23*0.3048</f>
        <v>98682.657600000006</v>
      </c>
      <c r="C23" s="1">
        <f>'Check-Pts_residuals (ift)'!C23*0.3048</f>
        <v>293700.23556</v>
      </c>
      <c r="D23" s="1">
        <f>'Check-Pts_residuals (ift)'!D23*0.3048</f>
        <v>1119.5517360000001</v>
      </c>
      <c r="E23" s="1">
        <f>'Check-Pts_residuals (ift)'!E23*0.3048</f>
        <v>1119.6095565600001</v>
      </c>
      <c r="F23" s="1">
        <f t="shared" si="0"/>
        <v>5.7820559999981924E-2</v>
      </c>
      <c r="G23" s="1">
        <f t="shared" si="1"/>
        <v>3.3432171587115095E-3</v>
      </c>
      <c r="H23" s="2">
        <v>1</v>
      </c>
    </row>
    <row r="24" spans="1:8" x14ac:dyDescent="0.25">
      <c r="A24">
        <v>117</v>
      </c>
      <c r="B24" s="1">
        <f>'Check-Pts_residuals (ift)'!B24*0.3048</f>
        <v>98813.188200000004</v>
      </c>
      <c r="C24" s="1">
        <f>'Check-Pts_residuals (ift)'!C24*0.3048</f>
        <v>287777.73686400003</v>
      </c>
      <c r="D24" s="1">
        <f>'Check-Pts_residuals (ift)'!D24*0.3048</f>
        <v>1209.053208</v>
      </c>
      <c r="E24" s="1">
        <f>'Check-Pts_residuals (ift)'!E24*0.3048</f>
        <v>1209.0991413600002</v>
      </c>
      <c r="F24" s="1">
        <f t="shared" si="0"/>
        <v>4.5933360000162793E-2</v>
      </c>
      <c r="G24" s="1">
        <f t="shared" si="1"/>
        <v>2.1098735609045554E-3</v>
      </c>
      <c r="H24" s="2">
        <v>1</v>
      </c>
    </row>
    <row r="25" spans="1:8" x14ac:dyDescent="0.25">
      <c r="A25">
        <v>119</v>
      </c>
      <c r="B25" s="1">
        <f>'Check-Pts_residuals (ift)'!B25*0.3048</f>
        <v>97486.963776000004</v>
      </c>
      <c r="C25" s="1">
        <f>'Check-Pts_residuals (ift)'!C25*0.3048</f>
        <v>290916.41181600001</v>
      </c>
      <c r="D25" s="1">
        <f>'Check-Pts_residuals (ift)'!D25*0.3048</f>
        <v>1115.7752640000001</v>
      </c>
      <c r="E25" s="1">
        <f>'Check-Pts_residuals (ift)'!E25*0.3048</f>
        <v>1115.7921499200002</v>
      </c>
      <c r="F25" s="1">
        <f t="shared" si="0"/>
        <v>1.6885920000049737E-2</v>
      </c>
      <c r="G25" s="1">
        <f t="shared" si="1"/>
        <v>2.8513429424807972E-4</v>
      </c>
      <c r="H25" s="2">
        <v>1</v>
      </c>
    </row>
    <row r="26" spans="1:8" x14ac:dyDescent="0.25">
      <c r="A26">
        <v>120</v>
      </c>
      <c r="B26" s="1">
        <f>'Check-Pts_residuals (ift)'!B26*0.3048</f>
        <v>97377.568008000017</v>
      </c>
      <c r="C26" s="1">
        <f>'Check-Pts_residuals (ift)'!C26*0.3048</f>
        <v>294830.77533600002</v>
      </c>
      <c r="D26" s="1">
        <f>'Check-Pts_residuals (ift)'!D26*0.3048</f>
        <v>1039.5600240000001</v>
      </c>
      <c r="E26" s="1">
        <f>'Check-Pts_residuals (ift)'!E26*0.3048</f>
        <v>1039.7322664800001</v>
      </c>
      <c r="F26" s="1">
        <f t="shared" si="0"/>
        <v>0.17224248000002262</v>
      </c>
      <c r="G26" s="1">
        <f t="shared" si="1"/>
        <v>2.9667471916558195E-2</v>
      </c>
      <c r="H26" s="2">
        <v>1</v>
      </c>
    </row>
    <row r="27" spans="1:8" x14ac:dyDescent="0.25">
      <c r="A27">
        <v>121</v>
      </c>
      <c r="B27" s="1">
        <f>'Check-Pts_residuals (ift)'!B27*0.3048</f>
        <v>97536.368808000014</v>
      </c>
      <c r="C27" s="1">
        <f>'Check-Pts_residuals (ift)'!C27*0.3048</f>
        <v>298814.01146400004</v>
      </c>
      <c r="D27" s="1">
        <f>'Check-Pts_residuals (ift)'!D27*0.3048</f>
        <v>936.50714400000015</v>
      </c>
      <c r="E27" s="1">
        <f>'Check-Pts_residuals (ift)'!E27*0.3048</f>
        <v>936.57654696000009</v>
      </c>
      <c r="F27" s="1">
        <f t="shared" si="0"/>
        <v>6.9402959999933955E-2</v>
      </c>
      <c r="G27" s="1">
        <f t="shared" si="1"/>
        <v>4.8167708567524326E-3</v>
      </c>
      <c r="H27" s="2">
        <v>1</v>
      </c>
    </row>
    <row r="28" spans="1:8" x14ac:dyDescent="0.25">
      <c r="A28">
        <v>123</v>
      </c>
      <c r="B28" s="1">
        <f>'Check-Pts_residuals (ift)'!B28*0.3048</f>
        <v>93417.191879999998</v>
      </c>
      <c r="C28" s="1">
        <f>'Check-Pts_residuals (ift)'!C28*0.3048</f>
        <v>294187.278528</v>
      </c>
      <c r="D28" s="1">
        <f>'Check-Pts_residuals (ift)'!D28*0.3048</f>
        <v>1016.5232400000001</v>
      </c>
      <c r="E28" s="1">
        <f>'Check-Pts_residuals (ift)'!E28*0.3048</f>
        <v>1016.50745136</v>
      </c>
      <c r="F28" s="1">
        <f t="shared" si="0"/>
        <v>-1.5788640000096166E-2</v>
      </c>
      <c r="G28" s="1">
        <f t="shared" si="1"/>
        <v>2.4928115305263666E-4</v>
      </c>
      <c r="H28" s="2">
        <v>1</v>
      </c>
    </row>
    <row r="29" spans="1:8" x14ac:dyDescent="0.25">
      <c r="A29">
        <v>130</v>
      </c>
      <c r="B29" s="1">
        <f>'Check-Pts_residuals (ift)'!B29*0.3048</f>
        <v>90333.164520000006</v>
      </c>
      <c r="C29" s="1">
        <f>'Check-Pts_residuals (ift)'!C29*0.3048</f>
        <v>293579.96148</v>
      </c>
      <c r="D29" s="1">
        <f>'Check-Pts_residuals (ift)'!D29*0.3048</f>
        <v>998.85703200000012</v>
      </c>
      <c r="E29" s="1">
        <f>'Check-Pts_residuals (ift)'!E29*0.3048</f>
        <v>998.95502520000014</v>
      </c>
      <c r="F29" s="1">
        <f t="shared" si="0"/>
        <v>9.7993200000018987E-2</v>
      </c>
      <c r="G29" s="1">
        <f t="shared" si="1"/>
        <v>9.6026672462437221E-3</v>
      </c>
      <c r="H29" s="2">
        <v>1</v>
      </c>
    </row>
    <row r="30" spans="1:8" x14ac:dyDescent="0.25">
      <c r="A30">
        <v>131</v>
      </c>
      <c r="B30" s="1">
        <f>'Check-Pts_residuals (ift)'!B30*0.3048</f>
        <v>90342.448728000003</v>
      </c>
      <c r="C30" s="1">
        <f>'Check-Pts_residuals (ift)'!C30*0.3048</f>
        <v>297383.46314400004</v>
      </c>
      <c r="D30" s="1">
        <f>'Check-Pts_residuals (ift)'!D30*0.3048</f>
        <v>934.66615200000001</v>
      </c>
      <c r="E30" s="1">
        <f>'Check-Pts_residuals (ift)'!E30*0.3048</f>
        <v>934.8216000000001</v>
      </c>
      <c r="F30" s="1">
        <f t="shared" si="0"/>
        <v>0.15544800000009218</v>
      </c>
      <c r="G30" s="1">
        <f t="shared" si="1"/>
        <v>2.4164080704028659E-2</v>
      </c>
      <c r="H30" s="2">
        <v>1</v>
      </c>
    </row>
    <row r="31" spans="1:8" x14ac:dyDescent="0.25">
      <c r="A31">
        <v>132</v>
      </c>
      <c r="B31" s="1">
        <f>'Check-Pts_residuals (ift)'!B31*0.3048</f>
        <v>92340.495024000003</v>
      </c>
      <c r="C31" s="1">
        <f>'Check-Pts_residuals (ift)'!C31*0.3048</f>
        <v>298715.237976</v>
      </c>
      <c r="D31" s="1">
        <f>'Check-Pts_residuals (ift)'!D31*0.3048</f>
        <v>928.0672320000001</v>
      </c>
      <c r="E31" s="1">
        <f>'Check-Pts_residuals (ift)'!E31*0.3048</f>
        <v>928.12102920000007</v>
      </c>
      <c r="F31" s="1">
        <f t="shared" si="0"/>
        <v>5.3797199999962686E-2</v>
      </c>
      <c r="G31" s="1">
        <f t="shared" si="1"/>
        <v>2.8941387278359852E-3</v>
      </c>
      <c r="H31" s="2">
        <v>1</v>
      </c>
    </row>
    <row r="32" spans="1:8" x14ac:dyDescent="0.25">
      <c r="A32">
        <v>133</v>
      </c>
      <c r="B32" s="1">
        <f>'Check-Pts_residuals (ift)'!B32*0.3048</f>
        <v>95093.028000000006</v>
      </c>
      <c r="C32" s="1">
        <f>'Check-Pts_residuals (ift)'!C32*0.3048</f>
        <v>299814.86493600003</v>
      </c>
      <c r="D32" s="1">
        <f>'Check-Pts_residuals (ift)'!D32*0.3048</f>
        <v>903.08887200000004</v>
      </c>
      <c r="E32" s="1">
        <f>'Check-Pts_residuals (ift)'!E32*0.3048</f>
        <v>903.14760696000008</v>
      </c>
      <c r="F32" s="1">
        <f t="shared" si="0"/>
        <v>5.8734960000037972E-2</v>
      </c>
      <c r="G32" s="1">
        <f t="shared" si="1"/>
        <v>3.4497955262060608E-3</v>
      </c>
      <c r="H32" s="2">
        <v>1</v>
      </c>
    </row>
    <row r="33" spans="1:8" x14ac:dyDescent="0.25">
      <c r="A33">
        <v>134</v>
      </c>
      <c r="B33" s="1">
        <f>'Check-Pts_residuals (ift)'!B33*0.3048</f>
        <v>96914.424408000006</v>
      </c>
      <c r="C33" s="1">
        <f>'Check-Pts_residuals (ift)'!C33*0.3048</f>
        <v>300544.25743200001</v>
      </c>
      <c r="D33" s="1">
        <f>'Check-Pts_residuals (ift)'!D33*0.3048</f>
        <v>886.76988000000006</v>
      </c>
      <c r="E33" s="1">
        <f>'Check-Pts_residuals (ift)'!E33*0.3048</f>
        <v>886.90377864000004</v>
      </c>
      <c r="F33" s="1">
        <f t="shared" si="0"/>
        <v>0.13389863999998397</v>
      </c>
      <c r="G33" s="1">
        <f t="shared" si="1"/>
        <v>1.7928845793845308E-2</v>
      </c>
      <c r="H33" s="2">
        <v>1</v>
      </c>
    </row>
    <row r="34" spans="1:8" x14ac:dyDescent="0.25">
      <c r="A34">
        <v>135</v>
      </c>
      <c r="B34" s="1">
        <f>'Check-Pts_residuals (ift)'!B34*0.3048</f>
        <v>95681.09388</v>
      </c>
      <c r="C34" s="1">
        <f>'Check-Pts_residuals (ift)'!C34*0.3048</f>
        <v>304099.00267200003</v>
      </c>
      <c r="D34" s="1">
        <f>'Check-Pts_residuals (ift)'!D34*0.3048</f>
        <v>894.69163200000014</v>
      </c>
      <c r="E34" s="1">
        <f>'Check-Pts_residuals (ift)'!E34*0.3048</f>
        <v>894.78584568000008</v>
      </c>
      <c r="F34" s="1">
        <f t="shared" si="0"/>
        <v>9.4213679999938904E-2</v>
      </c>
      <c r="G34" s="1">
        <f t="shared" si="1"/>
        <v>8.8762174991308881E-3</v>
      </c>
      <c r="H34" s="2">
        <v>1</v>
      </c>
    </row>
    <row r="35" spans="1:8" x14ac:dyDescent="0.25">
      <c r="A35">
        <v>136</v>
      </c>
      <c r="B35" s="1">
        <f>'Check-Pts_residuals (ift)'!B35*0.3048</f>
        <v>88876.098599999998</v>
      </c>
      <c r="C35" s="1">
        <f>'Check-Pts_residuals (ift)'!C35*0.3048</f>
        <v>301313.24649600004</v>
      </c>
      <c r="D35" s="1">
        <f>'Check-Pts_residuals (ift)'!D35*0.3048</f>
        <v>906.19783200000006</v>
      </c>
      <c r="E35" s="1">
        <f>'Check-Pts_residuals (ift)'!E35*0.3048</f>
        <v>906.19652136000002</v>
      </c>
      <c r="F35" s="1">
        <f t="shared" si="0"/>
        <v>-1.3106400000424401E-3</v>
      </c>
      <c r="G35" s="1">
        <f t="shared" si="1"/>
        <v>1.7177772097112473E-6</v>
      </c>
      <c r="H35" s="2">
        <v>1</v>
      </c>
    </row>
    <row r="36" spans="1:8" x14ac:dyDescent="0.25">
      <c r="A36">
        <v>137</v>
      </c>
      <c r="B36" s="1">
        <f>'Check-Pts_residuals (ift)'!B36*0.3048</f>
        <v>83970.574248000004</v>
      </c>
      <c r="C36" s="1">
        <f>'Check-Pts_residuals (ift)'!C36*0.3048</f>
        <v>294704.88074400002</v>
      </c>
      <c r="D36" s="1">
        <f>'Check-Pts_residuals (ift)'!D36*0.3048</f>
        <v>955.42608000000007</v>
      </c>
      <c r="E36" s="1">
        <f>'Check-Pts_residuals (ift)'!E36*0.3048</f>
        <v>955.35192215999996</v>
      </c>
      <c r="F36" s="1">
        <f t="shared" si="0"/>
        <v>-7.4157840000111719E-2</v>
      </c>
      <c r="G36" s="1">
        <f t="shared" si="1"/>
        <v>5.4993852334821692E-3</v>
      </c>
      <c r="H36" s="2">
        <v>1</v>
      </c>
    </row>
    <row r="37" spans="1:8" x14ac:dyDescent="0.25">
      <c r="A37">
        <v>138</v>
      </c>
      <c r="B37" s="1">
        <f>'Check-Pts_residuals (ift)'!B37*0.3048</f>
        <v>82450.652472000002</v>
      </c>
      <c r="C37" s="1">
        <f>'Check-Pts_residuals (ift)'!C37*0.3048</f>
        <v>298184.12702400004</v>
      </c>
      <c r="D37" s="1">
        <f>'Check-Pts_residuals (ift)'!D37*0.3048</f>
        <v>942.09108000000003</v>
      </c>
      <c r="E37" s="1">
        <f>'Check-Pts_residuals (ift)'!E37*0.3048</f>
        <v>942.12771696000016</v>
      </c>
      <c r="F37" s="1">
        <f t="shared" si="0"/>
        <v>3.6636960000123509E-2</v>
      </c>
      <c r="G37" s="1">
        <f t="shared" si="1"/>
        <v>1.3422668380506499E-3</v>
      </c>
      <c r="H37" s="2">
        <v>1</v>
      </c>
    </row>
    <row r="38" spans="1:8" x14ac:dyDescent="0.25">
      <c r="A38">
        <v>228</v>
      </c>
      <c r="B38" s="1">
        <f>'Check-Pts_residuals (ift)'!B38*0.3048</f>
        <v>82552.275840000002</v>
      </c>
      <c r="C38" s="1">
        <f>'Check-Pts_residuals (ift)'!C38*0.3048</f>
        <v>345679.30356000003</v>
      </c>
      <c r="D38" s="1">
        <f>'Check-Pts_residuals (ift)'!D38*0.3048</f>
        <v>1505.712</v>
      </c>
      <c r="E38" s="1">
        <f>'Check-Pts_residuals (ift)'!E38*0.3048</f>
        <v>1505.7504962400001</v>
      </c>
      <c r="F38" s="1">
        <f t="shared" si="0"/>
        <v>3.8496240000085891E-2</v>
      </c>
      <c r="G38" s="1">
        <f t="shared" si="1"/>
        <v>1.481960494144213E-3</v>
      </c>
      <c r="H38" s="2">
        <v>1</v>
      </c>
    </row>
    <row r="39" spans="1:8" x14ac:dyDescent="0.25">
      <c r="A39">
        <v>229</v>
      </c>
      <c r="B39" s="1">
        <f>'Check-Pts_residuals (ift)'!B39*0.3048</f>
        <v>84118.140120000011</v>
      </c>
      <c r="C39" s="1">
        <f>'Check-Pts_residuals (ift)'!C39*0.3048</f>
        <v>345653.43823200004</v>
      </c>
      <c r="D39" s="1">
        <f>'Check-Pts_residuals (ift)'!D39*0.3048</f>
        <v>1508.796576</v>
      </c>
      <c r="E39" s="1">
        <f>'Check-Pts_residuals (ift)'!E39*0.3048</f>
        <v>1508.8483920000001</v>
      </c>
      <c r="F39" s="1">
        <f t="shared" si="0"/>
        <v>5.1816000000144413E-2</v>
      </c>
      <c r="G39" s="1">
        <f t="shared" si="1"/>
        <v>2.6848978560149658E-3</v>
      </c>
      <c r="H39" s="2">
        <v>1</v>
      </c>
    </row>
    <row r="40" spans="1:8" x14ac:dyDescent="0.25">
      <c r="A40">
        <v>230</v>
      </c>
      <c r="B40" s="1">
        <f>'Check-Pts_residuals (ift)'!B40*0.3048</f>
        <v>82684.659624000007</v>
      </c>
      <c r="C40" s="1">
        <f>'Check-Pts_residuals (ift)'!C40*0.3048</f>
        <v>348948.94802399998</v>
      </c>
      <c r="D40" s="1">
        <f>'Check-Pts_residuals (ift)'!D40*0.3048</f>
        <v>1525.0180320000002</v>
      </c>
      <c r="E40" s="1">
        <f>'Check-Pts_residuals (ift)'!E40*0.3048</f>
        <v>1525.1263274400001</v>
      </c>
      <c r="F40" s="1">
        <f t="shared" si="0"/>
        <v>0.10829543999989255</v>
      </c>
      <c r="G40" s="1">
        <f t="shared" si="1"/>
        <v>1.1727902324770327E-2</v>
      </c>
      <c r="H40" s="2">
        <v>1</v>
      </c>
    </row>
    <row r="41" spans="1:8" x14ac:dyDescent="0.25">
      <c r="A41">
        <v>231</v>
      </c>
      <c r="B41" s="1">
        <f>'Check-Pts_residuals (ift)'!B41*0.3048</f>
        <v>84028.791048000014</v>
      </c>
      <c r="C41" s="1">
        <f>'Check-Pts_residuals (ift)'!C41*0.3048</f>
        <v>348746.66750400001</v>
      </c>
      <c r="D41" s="1">
        <f>'Check-Pts_residuals (ift)'!D41*0.3048</f>
        <v>1555.1597039999999</v>
      </c>
      <c r="E41" s="1">
        <f>'Check-Pts_residuals (ift)'!E41*0.3048</f>
        <v>1555.33725</v>
      </c>
      <c r="F41" s="1">
        <f t="shared" si="0"/>
        <v>0.17754600000012033</v>
      </c>
      <c r="G41" s="1">
        <f t="shared" si="1"/>
        <v>3.1522582116042731E-2</v>
      </c>
      <c r="H41" s="2">
        <v>1</v>
      </c>
    </row>
    <row r="42" spans="1:8" x14ac:dyDescent="0.25">
      <c r="A42">
        <v>232</v>
      </c>
      <c r="B42" s="1">
        <f>'Check-Pts_residuals (ift)'!B42*0.3048</f>
        <v>85638.442896000008</v>
      </c>
      <c r="C42" s="1">
        <f>'Check-Pts_residuals (ift)'!C42*0.3048</f>
        <v>348894.952704</v>
      </c>
      <c r="D42" s="1">
        <f>'Check-Pts_residuals (ift)'!D42*0.3048</f>
        <v>1589.556384</v>
      </c>
      <c r="E42" s="1">
        <f>'Check-Pts_residuals (ift)'!E42*0.3048</f>
        <v>1589.7349358399999</v>
      </c>
      <c r="F42" s="1">
        <f t="shared" si="0"/>
        <v>0.17855183999995461</v>
      </c>
      <c r="G42" s="1">
        <f t="shared" si="1"/>
        <v>3.1880759567369389E-2</v>
      </c>
      <c r="H42" s="2">
        <v>1</v>
      </c>
    </row>
    <row r="43" spans="1:8" x14ac:dyDescent="0.25">
      <c r="A43">
        <v>233</v>
      </c>
      <c r="B43" s="1">
        <f>'Check-Pts_residuals (ift)'!B43*0.3048</f>
        <v>86863.909584000008</v>
      </c>
      <c r="C43" s="1">
        <f>'Check-Pts_residuals (ift)'!C43*0.3048</f>
        <v>349496.87479200005</v>
      </c>
      <c r="D43" s="1">
        <f>'Check-Pts_residuals (ift)'!D43*0.3048</f>
        <v>1626.5530080000001</v>
      </c>
      <c r="E43" s="1">
        <f>'Check-Pts_residuals (ift)'!E43*0.3048</f>
        <v>1626.6917224800002</v>
      </c>
      <c r="F43" s="1">
        <f t="shared" si="0"/>
        <v>0.13871448000008968</v>
      </c>
      <c r="G43" s="1">
        <f t="shared" si="1"/>
        <v>1.924170696169528E-2</v>
      </c>
      <c r="H43" s="2">
        <v>1</v>
      </c>
    </row>
    <row r="44" spans="1:8" x14ac:dyDescent="0.25">
      <c r="A44">
        <v>234</v>
      </c>
      <c r="B44" s="1">
        <f>'Check-Pts_residuals (ift)'!B44*0.3048</f>
        <v>87541.147752000004</v>
      </c>
      <c r="C44" s="1">
        <f>'Check-Pts_residuals (ift)'!C44*0.3048</f>
        <v>349327.86624</v>
      </c>
      <c r="D44" s="1">
        <f>'Check-Pts_residuals (ift)'!D44*0.3048</f>
        <v>1621.1489039999999</v>
      </c>
      <c r="E44" s="1">
        <f>'Check-Pts_residuals (ift)'!E44*0.3048</f>
        <v>1621.3182508800001</v>
      </c>
      <c r="F44" s="1">
        <f t="shared" si="0"/>
        <v>0.1693468800001483</v>
      </c>
      <c r="G44" s="1">
        <f t="shared" si="1"/>
        <v>2.8678365765784631E-2</v>
      </c>
      <c r="H44" s="2">
        <v>1</v>
      </c>
    </row>
    <row r="45" spans="1:8" x14ac:dyDescent="0.25">
      <c r="A45">
        <v>301</v>
      </c>
      <c r="B45" s="1">
        <f>'Check-Pts_residuals (ift)'!B45*0.3048</f>
        <v>87179.371488000004</v>
      </c>
      <c r="C45" s="1">
        <f>'Check-Pts_residuals (ift)'!C45*0.3048</f>
        <v>334193.30875200004</v>
      </c>
      <c r="D45" s="1">
        <f>'Check-Pts_residuals (ift)'!D45*0.3048</f>
        <v>1410.3156960000001</v>
      </c>
      <c r="E45" s="1">
        <f>'Check-Pts_residuals (ift)'!E45*0.3048</f>
        <v>1410.4790992799999</v>
      </c>
      <c r="F45" s="1">
        <f t="shared" si="0"/>
        <v>0.16340327999978399</v>
      </c>
      <c r="G45" s="1">
        <f t="shared" si="1"/>
        <v>2.6700631914687807E-2</v>
      </c>
      <c r="H45" s="2">
        <v>1</v>
      </c>
    </row>
    <row r="46" spans="1:8" x14ac:dyDescent="0.25">
      <c r="A46">
        <v>302</v>
      </c>
      <c r="B46" s="1">
        <f>'Check-Pts_residuals (ift)'!B46*0.3048</f>
        <v>88289.898096000004</v>
      </c>
      <c r="C46" s="1">
        <f>'Check-Pts_residuals (ift)'!C46*0.3048</f>
        <v>335002.18394400005</v>
      </c>
      <c r="D46" s="1">
        <f>'Check-Pts_residuals (ift)'!D46*0.3048</f>
        <v>1390.6469520000001</v>
      </c>
      <c r="E46" s="1">
        <f>'Check-Pts_residuals (ift)'!E46*0.3048</f>
        <v>1390.74177528</v>
      </c>
      <c r="F46" s="1">
        <f t="shared" si="0"/>
        <v>9.4823279999900478E-2</v>
      </c>
      <c r="G46" s="1">
        <f t="shared" si="1"/>
        <v>8.9914544299395261E-3</v>
      </c>
      <c r="H46" s="2">
        <v>1</v>
      </c>
    </row>
    <row r="47" spans="1:8" x14ac:dyDescent="0.25">
      <c r="A47">
        <v>303</v>
      </c>
      <c r="B47" s="1">
        <f>'Check-Pts_residuals (ift)'!B47*0.3048</f>
        <v>88986.826344000016</v>
      </c>
      <c r="C47" s="1">
        <f>'Check-Pts_residuals (ift)'!C47*0.3048</f>
        <v>336242.03719200002</v>
      </c>
      <c r="D47" s="1">
        <f>'Check-Pts_residuals (ift)'!D47*0.3048</f>
        <v>1373.7061679999999</v>
      </c>
      <c r="E47" s="1">
        <f>'Check-Pts_residuals (ift)'!E47*0.3048</f>
        <v>1373.7934322399999</v>
      </c>
      <c r="F47" s="1">
        <f t="shared" si="0"/>
        <v>8.7264239999967685E-2</v>
      </c>
      <c r="G47" s="1">
        <f t="shared" si="1"/>
        <v>7.6150475827719598E-3</v>
      </c>
      <c r="H47" s="2">
        <v>1</v>
      </c>
    </row>
    <row r="48" spans="1:8" x14ac:dyDescent="0.25">
      <c r="A48">
        <v>304</v>
      </c>
      <c r="B48" s="1">
        <f>'Check-Pts_residuals (ift)'!B48*0.3048</f>
        <v>90071.777184000006</v>
      </c>
      <c r="C48" s="1">
        <f>'Check-Pts_residuals (ift)'!C48*0.3048</f>
        <v>337176.66067199997</v>
      </c>
      <c r="D48" s="1">
        <f>'Check-Pts_residuals (ift)'!D48*0.3048</f>
        <v>1356.7440480000002</v>
      </c>
      <c r="E48" s="1">
        <f>'Check-Pts_residuals (ift)'!E48*0.3048</f>
        <v>1356.92503824</v>
      </c>
      <c r="F48" s="1">
        <f t="shared" si="0"/>
        <v>0.18099023999980091</v>
      </c>
      <c r="G48" s="1">
        <f t="shared" si="1"/>
        <v>3.2757466975185529E-2</v>
      </c>
      <c r="H48" s="2">
        <v>1</v>
      </c>
    </row>
    <row r="49" spans="1:8" x14ac:dyDescent="0.25">
      <c r="A49">
        <v>305</v>
      </c>
      <c r="B49" s="1">
        <f>'Check-Pts_residuals (ift)'!B49*0.3048</f>
        <v>91274.399111999999</v>
      </c>
      <c r="C49" s="1">
        <f>'Check-Pts_residuals (ift)'!C49*0.3048</f>
        <v>338243.44543200004</v>
      </c>
      <c r="D49" s="1">
        <f>'Check-Pts_residuals (ift)'!D49*0.3048</f>
        <v>1342.5678</v>
      </c>
      <c r="E49" s="1">
        <f>'Check-Pts_residuals (ift)'!E49*0.3048</f>
        <v>1342.7549471999998</v>
      </c>
      <c r="F49" s="1">
        <f t="shared" si="0"/>
        <v>0.18714719999979934</v>
      </c>
      <c r="G49" s="1">
        <f t="shared" si="1"/>
        <v>3.5024074467764892E-2</v>
      </c>
      <c r="H49" s="2">
        <v>1</v>
      </c>
    </row>
    <row r="50" spans="1:8" x14ac:dyDescent="0.25">
      <c r="A50">
        <v>306</v>
      </c>
      <c r="B50" s="1">
        <f>'Check-Pts_residuals (ift)'!B50*0.3048</f>
        <v>93521.634648000007</v>
      </c>
      <c r="C50" s="1">
        <f>'Check-Pts_residuals (ift)'!C50*0.3048</f>
        <v>340278.02505599998</v>
      </c>
      <c r="D50" s="1">
        <f>'Check-Pts_residuals (ift)'!D50*0.3048</f>
        <v>1310.5546560000003</v>
      </c>
      <c r="E50" s="1">
        <f>'Check-Pts_residuals (ift)'!E50*0.3048</f>
        <v>1310.7259536000001</v>
      </c>
      <c r="F50" s="1">
        <f t="shared" si="0"/>
        <v>0.17129759999988892</v>
      </c>
      <c r="G50" s="1">
        <f t="shared" si="1"/>
        <v>2.9342867765721942E-2</v>
      </c>
      <c r="H50" s="2">
        <v>1</v>
      </c>
    </row>
    <row r="51" spans="1:8" x14ac:dyDescent="0.25">
      <c r="A51">
        <v>307</v>
      </c>
      <c r="B51" s="1">
        <f>'Check-Pts_residuals (ift)'!B51*0.3048</f>
        <v>92245.379136000003</v>
      </c>
      <c r="C51" s="1">
        <f>'Check-Pts_residuals (ift)'!C51*0.3048</f>
        <v>339254.41521599999</v>
      </c>
      <c r="D51" s="1">
        <f>'Check-Pts_residuals (ift)'!D51*0.3048</f>
        <v>1311.8378640000001</v>
      </c>
      <c r="E51" s="1">
        <f>'Check-Pts_residuals (ift)'!E51*0.3048</f>
        <v>1312.0150442400002</v>
      </c>
      <c r="F51" s="1">
        <f t="shared" si="0"/>
        <v>0.17718024000009791</v>
      </c>
      <c r="G51" s="1">
        <f t="shared" si="1"/>
        <v>3.1392837446492294E-2</v>
      </c>
      <c r="H51" s="2">
        <v>1</v>
      </c>
    </row>
    <row r="52" spans="1:8" x14ac:dyDescent="0.25">
      <c r="A52">
        <v>4001</v>
      </c>
      <c r="B52" s="1">
        <f>'Check-Pts_residuals (ift)'!B52*0.3048</f>
        <v>143183.506368</v>
      </c>
      <c r="C52" s="1">
        <f>'Check-Pts_residuals (ift)'!C52*0.3048</f>
        <v>298508.77864800004</v>
      </c>
      <c r="D52" s="1">
        <f>'Check-Pts_residuals (ift)'!D52*0.3048</f>
        <v>694.11494400000015</v>
      </c>
      <c r="E52" s="1">
        <f>'Check-Pts_residuals (ift)'!E52*0.3048</f>
        <v>694.13804784000001</v>
      </c>
      <c r="F52" s="1">
        <f t="shared" ref="F52:F112" si="2">E52-D52</f>
        <v>2.310383999986243E-2</v>
      </c>
      <c r="G52" s="1">
        <f t="shared" ref="G52:G112" si="3">F52*F52</f>
        <v>5.3378742273924322E-4</v>
      </c>
      <c r="H52" s="2">
        <v>1</v>
      </c>
    </row>
    <row r="53" spans="1:8" x14ac:dyDescent="0.25">
      <c r="A53">
        <v>4002</v>
      </c>
      <c r="B53" s="1">
        <f>'Check-Pts_residuals (ift)'!B53*0.3048</f>
        <v>146605.07534400001</v>
      </c>
      <c r="C53" s="1">
        <f>'Check-Pts_residuals (ift)'!C53*0.3048</f>
        <v>296601.17565599998</v>
      </c>
      <c r="D53" s="1">
        <f>'Check-Pts_residuals (ift)'!D53*0.3048</f>
        <v>681.13046399999996</v>
      </c>
      <c r="E53" s="1">
        <f>'Check-Pts_residuals (ift)'!E53*0.3048</f>
        <v>681.14119296000001</v>
      </c>
      <c r="F53" s="1">
        <f t="shared" si="2"/>
        <v>1.0728960000051302E-2</v>
      </c>
      <c r="G53" s="1">
        <f t="shared" si="3"/>
        <v>1.1511058268270084E-4</v>
      </c>
      <c r="H53" s="2">
        <v>1</v>
      </c>
    </row>
    <row r="54" spans="1:8" x14ac:dyDescent="0.25">
      <c r="A54">
        <v>4003</v>
      </c>
      <c r="B54" s="1">
        <f>'Check-Pts_residuals (ift)'!B54*0.3048</f>
        <v>146631.236328</v>
      </c>
      <c r="C54" s="1">
        <f>'Check-Pts_residuals (ift)'!C54*0.3048</f>
        <v>296542.92837600003</v>
      </c>
      <c r="D54" s="1">
        <f>'Check-Pts_residuals (ift)'!D54*0.3048</f>
        <v>680.90186399999993</v>
      </c>
      <c r="E54" s="1">
        <f>'Check-Pts_residuals (ift)'!E54*0.3048</f>
        <v>680.89829783999994</v>
      </c>
      <c r="F54" s="1">
        <f t="shared" si="2"/>
        <v>-3.5661599999912141E-3</v>
      </c>
      <c r="G54" s="1">
        <f t="shared" si="3"/>
        <v>1.2717497145537336E-5</v>
      </c>
      <c r="H54" s="2">
        <v>1</v>
      </c>
    </row>
    <row r="55" spans="1:8" x14ac:dyDescent="0.25">
      <c r="A55">
        <v>4004</v>
      </c>
      <c r="B55" s="1">
        <f>'Check-Pts_residuals (ift)'!B55*0.3048</f>
        <v>144659.75640000001</v>
      </c>
      <c r="C55" s="1">
        <f>'Check-Pts_residuals (ift)'!C55*0.3048</f>
        <v>293483.97386400006</v>
      </c>
      <c r="D55" s="1">
        <f>'Check-Pts_residuals (ift)'!D55*0.3048</f>
        <v>709.02271200000007</v>
      </c>
      <c r="E55" s="1">
        <f>'Check-Pts_residuals (ift)'!E55*0.3048</f>
        <v>709.0540454400001</v>
      </c>
      <c r="F55" s="1">
        <f t="shared" si="2"/>
        <v>3.1333440000025803E-2</v>
      </c>
      <c r="G55" s="1">
        <f t="shared" si="3"/>
        <v>9.8178446223521698E-4</v>
      </c>
      <c r="H55" s="2">
        <v>1</v>
      </c>
    </row>
    <row r="56" spans="1:8" x14ac:dyDescent="0.25">
      <c r="A56">
        <v>4005</v>
      </c>
      <c r="B56" s="1">
        <f>'Check-Pts_residuals (ift)'!B56*0.3048</f>
        <v>142028.52163200002</v>
      </c>
      <c r="C56" s="1">
        <f>'Check-Pts_residuals (ift)'!C56*0.3048</f>
        <v>294635.25527999998</v>
      </c>
      <c r="D56" s="1">
        <f>'Check-Pts_residuals (ift)'!D56*0.3048</f>
        <v>725.52763200000004</v>
      </c>
      <c r="E56" s="1">
        <f>'Check-Pts_residuals (ift)'!E56*0.3048</f>
        <v>725.57121840000013</v>
      </c>
      <c r="F56" s="1">
        <f t="shared" si="2"/>
        <v>4.3586400000094727E-2</v>
      </c>
      <c r="G56" s="1">
        <f t="shared" si="3"/>
        <v>1.8997742649682575E-3</v>
      </c>
      <c r="H56" s="2">
        <v>1</v>
      </c>
    </row>
    <row r="57" spans="1:8" x14ac:dyDescent="0.25">
      <c r="A57">
        <v>4006</v>
      </c>
      <c r="B57" s="1">
        <f>'Check-Pts_residuals (ift)'!B57*0.3048</f>
        <v>135875.57584800001</v>
      </c>
      <c r="C57" s="1">
        <f>'Check-Pts_residuals (ift)'!C57*0.3048</f>
        <v>290218.36800000002</v>
      </c>
      <c r="D57" s="1">
        <f>'Check-Pts_residuals (ift)'!D57*0.3048</f>
        <v>964.39024800000016</v>
      </c>
      <c r="E57" s="1">
        <f>'Check-Pts_residuals (ift)'!E57*0.3048</f>
        <v>964.41966120000006</v>
      </c>
      <c r="F57" s="1">
        <f t="shared" si="2"/>
        <v>2.9413199999908102E-2</v>
      </c>
      <c r="G57" s="1">
        <f t="shared" si="3"/>
        <v>8.6513633423459396E-4</v>
      </c>
      <c r="H57" s="2">
        <v>1</v>
      </c>
    </row>
    <row r="58" spans="1:8" x14ac:dyDescent="0.25">
      <c r="A58">
        <v>4007</v>
      </c>
      <c r="B58" s="1">
        <f>'Check-Pts_residuals (ift)'!B58*0.3048</f>
        <v>138946.02132</v>
      </c>
      <c r="C58" s="1">
        <f>'Check-Pts_residuals (ift)'!C58*0.3048</f>
        <v>296908.996224</v>
      </c>
      <c r="D58" s="1">
        <f>'Check-Pts_residuals (ift)'!D58*0.3048</f>
        <v>733.52253600000006</v>
      </c>
      <c r="E58" s="1">
        <f>'Check-Pts_residuals (ift)'!E58*0.3048</f>
        <v>733.59547464000002</v>
      </c>
      <c r="F58" s="1">
        <f t="shared" si="2"/>
        <v>7.2938639999961197E-2</v>
      </c>
      <c r="G58" s="1">
        <f t="shared" si="3"/>
        <v>5.3200452050439391E-3</v>
      </c>
      <c r="H58" s="2">
        <v>1</v>
      </c>
    </row>
    <row r="59" spans="1:8" x14ac:dyDescent="0.25">
      <c r="A59">
        <v>4008</v>
      </c>
      <c r="B59" s="1">
        <f>'Check-Pts_residuals (ift)'!B59*0.3048</f>
        <v>137837.155872</v>
      </c>
      <c r="C59" s="1">
        <f>'Check-Pts_residuals (ift)'!C59*0.3048</f>
        <v>301541.94098399999</v>
      </c>
      <c r="D59" s="1">
        <f>'Check-Pts_residuals (ift)'!D59*0.3048</f>
        <v>715.10956799999997</v>
      </c>
      <c r="E59" s="1">
        <f>'Check-Pts_residuals (ift)'!E59*0.3048</f>
        <v>715.09009128000014</v>
      </c>
      <c r="F59" s="1">
        <f t="shared" si="2"/>
        <v>-1.9476719999829584E-2</v>
      </c>
      <c r="G59" s="1">
        <f t="shared" si="3"/>
        <v>3.793426219517617E-4</v>
      </c>
      <c r="H59" s="2">
        <v>1</v>
      </c>
    </row>
    <row r="60" spans="1:8" x14ac:dyDescent="0.25">
      <c r="A60">
        <v>4009</v>
      </c>
      <c r="B60" s="1">
        <f>'Check-Pts_residuals (ift)'!B60*0.3048</f>
        <v>137328.67632000003</v>
      </c>
      <c r="C60" s="1">
        <f>'Check-Pts_residuals (ift)'!C60*0.3048</f>
        <v>302478.55480799999</v>
      </c>
      <c r="D60" s="1">
        <f>'Check-Pts_residuals (ift)'!D60*0.3048</f>
        <v>726.51518399999998</v>
      </c>
      <c r="E60" s="1">
        <f>'Check-Pts_residuals (ift)'!E60*0.3048</f>
        <v>726.57166344000007</v>
      </c>
      <c r="F60" s="1">
        <f t="shared" si="2"/>
        <v>5.6479440000089198E-2</v>
      </c>
      <c r="G60" s="1">
        <f t="shared" si="3"/>
        <v>3.1899271427236757E-3</v>
      </c>
      <c r="H60" s="2">
        <v>1</v>
      </c>
    </row>
    <row r="61" spans="1:8" x14ac:dyDescent="0.25">
      <c r="A61">
        <v>4010</v>
      </c>
      <c r="B61" s="1">
        <f>'Check-Pts_residuals (ift)'!B61*0.3048</f>
        <v>137158.01270399999</v>
      </c>
      <c r="C61" s="1">
        <f>'Check-Pts_residuals (ift)'!C61*0.3048</f>
        <v>306093.18715200003</v>
      </c>
      <c r="D61" s="1">
        <f>'Check-Pts_residuals (ift)'!D61*0.3048</f>
        <v>753.53570400000001</v>
      </c>
      <c r="E61" s="1">
        <f>'Check-Pts_residuals (ift)'!E61*0.3048</f>
        <v>753.65704488000006</v>
      </c>
      <c r="F61" s="1">
        <f t="shared" si="2"/>
        <v>0.12134088000004795</v>
      </c>
      <c r="G61" s="1">
        <f t="shared" si="3"/>
        <v>1.4723609159186036E-2</v>
      </c>
      <c r="H61" s="2">
        <v>1</v>
      </c>
    </row>
    <row r="62" spans="1:8" x14ac:dyDescent="0.25">
      <c r="A62">
        <v>4011</v>
      </c>
      <c r="B62" s="1">
        <f>'Check-Pts_residuals (ift)'!B62*0.3048</f>
        <v>134415.81244800001</v>
      </c>
      <c r="C62" s="1">
        <f>'Check-Pts_residuals (ift)'!C62*0.3048</f>
        <v>303351.64221600001</v>
      </c>
      <c r="D62" s="1">
        <f>'Check-Pts_residuals (ift)'!D62*0.3048</f>
        <v>738.05186400000002</v>
      </c>
      <c r="E62" s="1">
        <f>'Check-Pts_residuals (ift)'!E62*0.3048</f>
        <v>738.09432264000009</v>
      </c>
      <c r="F62" s="1">
        <f t="shared" si="2"/>
        <v>4.2458640000063497E-2</v>
      </c>
      <c r="G62" s="1">
        <f t="shared" si="3"/>
        <v>1.802736110654992E-3</v>
      </c>
      <c r="H62" s="2">
        <v>1</v>
      </c>
    </row>
    <row r="63" spans="1:8" x14ac:dyDescent="0.25">
      <c r="A63">
        <v>4012</v>
      </c>
      <c r="B63" s="1">
        <f>'Check-Pts_residuals (ift)'!B63*0.3048</f>
        <v>129303.039336</v>
      </c>
      <c r="C63" s="1">
        <f>'Check-Pts_residuals (ift)'!C63*0.3048</f>
        <v>303202.19572800002</v>
      </c>
      <c r="D63" s="1">
        <f>'Check-Pts_residuals (ift)'!D63*0.3048</f>
        <v>758.90932800000007</v>
      </c>
      <c r="E63" s="1">
        <f>'Check-Pts_residuals (ift)'!E63*0.3048</f>
        <v>758.98159608000003</v>
      </c>
      <c r="F63" s="1">
        <f t="shared" si="2"/>
        <v>7.226807999995799E-2</v>
      </c>
      <c r="G63" s="1">
        <f t="shared" si="3"/>
        <v>5.2226753868803277E-3</v>
      </c>
      <c r="H63" s="2">
        <v>1</v>
      </c>
    </row>
    <row r="64" spans="1:8" x14ac:dyDescent="0.25">
      <c r="A64">
        <v>4013</v>
      </c>
      <c r="B64" s="1">
        <f>'Check-Pts_residuals (ift)'!B64*0.3048</f>
        <v>128554.669992</v>
      </c>
      <c r="C64" s="1">
        <f>'Check-Pts_residuals (ift)'!C64*0.3048</f>
        <v>297640.30895999999</v>
      </c>
      <c r="D64" s="1">
        <f>'Check-Pts_residuals (ift)'!D64*0.3048</f>
        <v>762.67665599999998</v>
      </c>
      <c r="E64" s="1">
        <f>'Check-Pts_residuals (ift)'!E64*0.3048</f>
        <v>762.75319128000012</v>
      </c>
      <c r="F64" s="1">
        <f t="shared" si="2"/>
        <v>7.6535280000143757E-2</v>
      </c>
      <c r="G64" s="1">
        <f t="shared" si="3"/>
        <v>5.857649084700405E-3</v>
      </c>
      <c r="H64" s="2">
        <v>1</v>
      </c>
    </row>
    <row r="65" spans="1:8" x14ac:dyDescent="0.25">
      <c r="A65">
        <v>4014</v>
      </c>
      <c r="B65" s="1">
        <f>'Check-Pts_residuals (ift)'!B65*0.3048</f>
        <v>128563.341552</v>
      </c>
      <c r="C65" s="1">
        <f>'Check-Pts_residuals (ift)'!C65*0.3048</f>
        <v>297592.84550400003</v>
      </c>
      <c r="D65" s="1">
        <f>'Check-Pts_residuals (ift)'!D65*0.3048</f>
        <v>763.10642400000006</v>
      </c>
      <c r="E65" s="1">
        <f>'Check-Pts_residuals (ift)'!E65*0.3048</f>
        <v>763.17689375999998</v>
      </c>
      <c r="F65" s="1">
        <f t="shared" si="2"/>
        <v>7.0469759999923554E-2</v>
      </c>
      <c r="G65" s="1">
        <f t="shared" si="3"/>
        <v>4.9659870744468253E-3</v>
      </c>
      <c r="H65" s="2">
        <v>1</v>
      </c>
    </row>
    <row r="66" spans="1:8" x14ac:dyDescent="0.25">
      <c r="A66">
        <v>4017</v>
      </c>
      <c r="B66" s="1">
        <f>'Check-Pts_residuals (ift)'!B66*0.3048</f>
        <v>145694.57068800001</v>
      </c>
      <c r="C66" s="1">
        <f>'Check-Pts_residuals (ift)'!C66*0.3048</f>
        <v>316313.77428000001</v>
      </c>
      <c r="D66" s="1">
        <f>'Check-Pts_residuals (ift)'!D66*0.3048</f>
        <v>832.18629600000008</v>
      </c>
      <c r="E66" s="1">
        <f>'Check-Pts_residuals (ift)'!E66*0.3048</f>
        <v>832.29209207999997</v>
      </c>
      <c r="F66" s="1">
        <f t="shared" si="2"/>
        <v>0.10579607999989094</v>
      </c>
      <c r="G66" s="1">
        <f t="shared" si="3"/>
        <v>1.1192810543343323E-2</v>
      </c>
      <c r="H66" s="2">
        <v>1</v>
      </c>
    </row>
    <row r="67" spans="1:8" x14ac:dyDescent="0.25">
      <c r="A67">
        <v>4018</v>
      </c>
      <c r="B67" s="1">
        <f>'Check-Pts_residuals (ift)'!B67*0.3048</f>
        <v>146983.72838400002</v>
      </c>
      <c r="C67" s="1">
        <f>'Check-Pts_residuals (ift)'!C67*0.3048</f>
        <v>313712.187408</v>
      </c>
      <c r="D67" s="1">
        <f>'Check-Pts_residuals (ift)'!D67*0.3048</f>
        <v>885.14224800000011</v>
      </c>
      <c r="E67" s="1">
        <f>'Check-Pts_residuals (ift)'!E67*0.3048</f>
        <v>885.22073399999999</v>
      </c>
      <c r="F67" s="1">
        <f t="shared" si="2"/>
        <v>7.848599999988437E-2</v>
      </c>
      <c r="G67" s="1">
        <f t="shared" si="3"/>
        <v>6.1600521959818497E-3</v>
      </c>
      <c r="H67" s="2">
        <v>1</v>
      </c>
    </row>
    <row r="68" spans="1:8" x14ac:dyDescent="0.25">
      <c r="A68">
        <v>4019</v>
      </c>
      <c r="B68" s="1">
        <f>'Check-Pts_residuals (ift)'!B68*0.3048</f>
        <v>143810.708568</v>
      </c>
      <c r="C68" s="1">
        <f>'Check-Pts_residuals (ift)'!C68*0.3048</f>
        <v>310068.25159200002</v>
      </c>
      <c r="D68" s="1">
        <f>'Check-Pts_residuals (ift)'!D68*0.3048</f>
        <v>804.08068800000001</v>
      </c>
      <c r="E68" s="1">
        <f>'Check-Pts_residuals (ift)'!E68*0.3048</f>
        <v>804.13366224000004</v>
      </c>
      <c r="F68" s="1">
        <f t="shared" si="2"/>
        <v>5.2974240000025929E-2</v>
      </c>
      <c r="G68" s="1">
        <f t="shared" si="3"/>
        <v>2.806270103580347E-3</v>
      </c>
      <c r="H68" s="2">
        <v>1</v>
      </c>
    </row>
    <row r="69" spans="1:8" x14ac:dyDescent="0.25">
      <c r="A69">
        <v>4020</v>
      </c>
      <c r="B69" s="1">
        <f>'Check-Pts_residuals (ift)'!B69*0.3048</f>
        <v>140234.14879199999</v>
      </c>
      <c r="C69" s="1">
        <f>'Check-Pts_residuals (ift)'!C69*0.3048</f>
        <v>309146.38704</v>
      </c>
      <c r="D69" s="1">
        <f>'Check-Pts_residuals (ift)'!D69*0.3048</f>
        <v>740.58170400000006</v>
      </c>
      <c r="E69" s="1">
        <f>'Check-Pts_residuals (ift)'!E69*0.3048</f>
        <v>740.62681440000006</v>
      </c>
      <c r="F69" s="1">
        <f t="shared" si="2"/>
        <v>4.5110399999998663E-2</v>
      </c>
      <c r="G69" s="1">
        <f t="shared" si="3"/>
        <v>2.0349481881598791E-3</v>
      </c>
      <c r="H69" s="2">
        <v>1</v>
      </c>
    </row>
    <row r="70" spans="1:8" x14ac:dyDescent="0.25">
      <c r="A70">
        <v>4021</v>
      </c>
      <c r="B70" s="1">
        <f>'Check-Pts_residuals (ift)'!B70*0.3048</f>
        <v>140034.693768</v>
      </c>
      <c r="C70" s="1">
        <f>'Check-Pts_residuals (ift)'!C70*0.3048</f>
        <v>311595.23253600002</v>
      </c>
      <c r="D70" s="1">
        <f>'Check-Pts_residuals (ift)'!D70*0.3048</f>
        <v>750.58524000000011</v>
      </c>
      <c r="E70" s="1">
        <f>'Check-Pts_residuals (ift)'!E70*0.3048</f>
        <v>750.62931407999997</v>
      </c>
      <c r="F70" s="1">
        <f t="shared" si="2"/>
        <v>4.407407999985935E-2</v>
      </c>
      <c r="G70" s="1">
        <f t="shared" si="3"/>
        <v>1.9425245278340019E-3</v>
      </c>
      <c r="H70" s="2">
        <v>1</v>
      </c>
    </row>
    <row r="71" spans="1:8" x14ac:dyDescent="0.25">
      <c r="A71">
        <v>4022</v>
      </c>
      <c r="B71" s="1">
        <f>'Check-Pts_residuals (ift)'!B71*0.3048</f>
        <v>144083.07175200002</v>
      </c>
      <c r="C71" s="1">
        <f>'Check-Pts_residuals (ift)'!C71*0.3048</f>
        <v>316050.402696</v>
      </c>
      <c r="D71" s="1">
        <f>'Check-Pts_residuals (ift)'!D71*0.3048</f>
        <v>804.16908000000001</v>
      </c>
      <c r="E71" s="1">
        <f>'Check-Pts_residuals (ift)'!E71*0.3048</f>
        <v>804.22251143999995</v>
      </c>
      <c r="F71" s="1">
        <f t="shared" si="2"/>
        <v>5.3431439999940267E-2</v>
      </c>
      <c r="G71" s="1">
        <f t="shared" si="3"/>
        <v>2.8549187804672166E-3</v>
      </c>
      <c r="H71" s="2">
        <v>1</v>
      </c>
    </row>
    <row r="72" spans="1:8" x14ac:dyDescent="0.25">
      <c r="A72">
        <v>4024</v>
      </c>
      <c r="B72" s="1">
        <f>'Check-Pts_residuals (ift)'!B72*0.3048</f>
        <v>138935.133864</v>
      </c>
      <c r="C72" s="1">
        <f>'Check-Pts_residuals (ift)'!C72*0.3048</f>
        <v>315124.05148800003</v>
      </c>
      <c r="D72" s="1">
        <f>'Check-Pts_residuals (ift)'!D72*0.3048</f>
        <v>774.54861600000004</v>
      </c>
      <c r="E72" s="1">
        <f>'Check-Pts_residuals (ift)'!E72*0.3048</f>
        <v>774.63240552000002</v>
      </c>
      <c r="F72" s="1">
        <f t="shared" si="2"/>
        <v>8.3789519999982076E-2</v>
      </c>
      <c r="G72" s="1">
        <f t="shared" si="3"/>
        <v>7.0206836618273965E-3</v>
      </c>
      <c r="H72" s="2">
        <v>1</v>
      </c>
    </row>
    <row r="73" spans="1:8" x14ac:dyDescent="0.25">
      <c r="A73">
        <v>4025</v>
      </c>
      <c r="B73" s="1">
        <f>'Check-Pts_residuals (ift)'!B73*0.3048</f>
        <v>139052.73484800002</v>
      </c>
      <c r="C73" s="1">
        <f>'Check-Pts_residuals (ift)'!C73*0.3048</f>
        <v>315119.21431200003</v>
      </c>
      <c r="D73" s="1">
        <f>'Check-Pts_residuals (ift)'!D73*0.3048</f>
        <v>773.454384</v>
      </c>
      <c r="E73" s="1">
        <f>'Check-Pts_residuals (ift)'!E73*0.3048</f>
        <v>773.54189208000003</v>
      </c>
      <c r="F73" s="1">
        <f t="shared" si="2"/>
        <v>8.7508080000020527E-2</v>
      </c>
      <c r="G73" s="1">
        <f t="shared" si="3"/>
        <v>7.6576640652899928E-3</v>
      </c>
      <c r="H73" s="2">
        <v>1</v>
      </c>
    </row>
    <row r="74" spans="1:8" x14ac:dyDescent="0.25">
      <c r="A74">
        <v>4026</v>
      </c>
      <c r="B74" s="1">
        <f>'Check-Pts_residuals (ift)'!B74*0.3048</f>
        <v>137426.27327999999</v>
      </c>
      <c r="C74" s="1">
        <f>'Check-Pts_residuals (ift)'!C74*0.3048</f>
        <v>310204.60996800003</v>
      </c>
      <c r="D74" s="1">
        <f>'Check-Pts_residuals (ift)'!D74*0.3048</f>
        <v>763.79222400000003</v>
      </c>
      <c r="E74" s="1">
        <f>'Check-Pts_residuals (ift)'!E74*0.3048</f>
        <v>763.97178167999994</v>
      </c>
      <c r="F74" s="1">
        <f t="shared" si="2"/>
        <v>0.17955767999990258</v>
      </c>
      <c r="G74" s="1">
        <f t="shared" si="3"/>
        <v>3.2240960446947416E-2</v>
      </c>
      <c r="H74" s="2">
        <v>1</v>
      </c>
    </row>
    <row r="75" spans="1:8" x14ac:dyDescent="0.25">
      <c r="A75">
        <v>4027</v>
      </c>
      <c r="B75" s="1">
        <f>'Check-Pts_residuals (ift)'!B75*0.3048</f>
        <v>133974.55043999999</v>
      </c>
      <c r="C75" s="1">
        <f>'Check-Pts_residuals (ift)'!C75*0.3048</f>
        <v>312735.09004800004</v>
      </c>
      <c r="D75" s="1">
        <f>'Check-Pts_residuals (ift)'!D75*0.3048</f>
        <v>796.725864</v>
      </c>
      <c r="E75" s="1">
        <f>'Check-Pts_residuals (ift)'!E75*0.3048</f>
        <v>796.78542191999998</v>
      </c>
      <c r="F75" s="1">
        <f t="shared" si="2"/>
        <v>5.9557919999974729E-2</v>
      </c>
      <c r="G75" s="1">
        <f t="shared" si="3"/>
        <v>3.5471458347233896E-3</v>
      </c>
      <c r="H75" s="2">
        <v>1</v>
      </c>
    </row>
    <row r="76" spans="1:8" x14ac:dyDescent="0.25">
      <c r="A76">
        <v>4028</v>
      </c>
      <c r="B76" s="1">
        <f>'Check-Pts_residuals (ift)'!B76*0.3048</f>
        <v>132061.47323999999</v>
      </c>
      <c r="C76" s="1">
        <f>'Check-Pts_residuals (ift)'!C76*0.3048</f>
        <v>316879.04721600004</v>
      </c>
      <c r="D76" s="1">
        <f>'Check-Pts_residuals (ift)'!D76*0.3048</f>
        <v>822.47841600000004</v>
      </c>
      <c r="E76" s="1">
        <f>'Check-Pts_residuals (ift)'!E76*0.3048</f>
        <v>822.54736176000006</v>
      </c>
      <c r="F76" s="1">
        <f t="shared" si="2"/>
        <v>6.8945760000019618E-2</v>
      </c>
      <c r="G76" s="1">
        <f t="shared" si="3"/>
        <v>4.7535178219803055E-3</v>
      </c>
      <c r="H76" s="2">
        <v>1</v>
      </c>
    </row>
    <row r="77" spans="1:8" x14ac:dyDescent="0.25">
      <c r="A77">
        <v>4029</v>
      </c>
      <c r="B77" s="1">
        <f>'Check-Pts_residuals (ift)'!B77*0.3048</f>
        <v>132576.743736</v>
      </c>
      <c r="C77" s="1">
        <f>'Check-Pts_residuals (ift)'!C77*0.3048</f>
        <v>320999.818248</v>
      </c>
      <c r="D77" s="1">
        <f>'Check-Pts_residuals (ift)'!D77*0.3048</f>
        <v>871.09401600000001</v>
      </c>
      <c r="E77" s="1">
        <f>'Check-Pts_residuals (ift)'!E77*0.3048</f>
        <v>871.21416815999999</v>
      </c>
      <c r="F77" s="1">
        <f t="shared" si="2"/>
        <v>0.12015215999997508</v>
      </c>
      <c r="G77" s="1">
        <f t="shared" si="3"/>
        <v>1.4436541552659613E-2</v>
      </c>
      <c r="H77" s="2">
        <v>1</v>
      </c>
    </row>
    <row r="78" spans="1:8" x14ac:dyDescent="0.25">
      <c r="A78">
        <v>4030</v>
      </c>
      <c r="B78" s="1">
        <f>'Check-Pts_residuals (ift)'!B78*0.3048</f>
        <v>133725.45568800002</v>
      </c>
      <c r="C78" s="1">
        <f>'Check-Pts_residuals (ift)'!C78*0.3048</f>
        <v>324480.55804800004</v>
      </c>
      <c r="D78" s="1">
        <f>'Check-Pts_residuals (ift)'!D78*0.3048</f>
        <v>885.10872000000006</v>
      </c>
      <c r="E78" s="1">
        <f>'Check-Pts_residuals (ift)'!E78*0.3048</f>
        <v>885.12688608000008</v>
      </c>
      <c r="F78" s="1">
        <f t="shared" si="2"/>
        <v>1.8166080000014517E-2</v>
      </c>
      <c r="G78" s="1">
        <f t="shared" si="3"/>
        <v>3.3000646256692745E-4</v>
      </c>
      <c r="H78" s="2">
        <v>1</v>
      </c>
    </row>
    <row r="79" spans="1:8" x14ac:dyDescent="0.25">
      <c r="A79">
        <v>4031</v>
      </c>
      <c r="B79" s="1">
        <f>'Check-Pts_residuals (ift)'!B79*0.3048</f>
        <v>135988.56520800001</v>
      </c>
      <c r="C79" s="1">
        <f>'Check-Pts_residuals (ift)'!C79*0.3048</f>
        <v>326048.14140000002</v>
      </c>
      <c r="D79" s="1">
        <f>'Check-Pts_residuals (ift)'!D79*0.3048</f>
        <v>841.863696</v>
      </c>
      <c r="E79" s="1">
        <f>'Check-Pts_residuals (ift)'!E79*0.3048</f>
        <v>841.88049048000005</v>
      </c>
      <c r="F79" s="1">
        <f t="shared" si="2"/>
        <v>1.6794480000044132E-2</v>
      </c>
      <c r="G79" s="1">
        <f t="shared" si="3"/>
        <v>2.8205455847188235E-4</v>
      </c>
      <c r="H79" s="2">
        <v>1</v>
      </c>
    </row>
    <row r="80" spans="1:8" x14ac:dyDescent="0.25">
      <c r="A80">
        <v>4034</v>
      </c>
      <c r="B80" s="1">
        <f>'Check-Pts_residuals (ift)'!B80*0.3048</f>
        <v>135241.561368</v>
      </c>
      <c r="C80" s="1">
        <f>'Check-Pts_residuals (ift)'!C80*0.3048</f>
        <v>315689.77552800003</v>
      </c>
      <c r="D80" s="1">
        <f>'Check-Pts_residuals (ift)'!D80*0.3048</f>
        <v>798.82898399999999</v>
      </c>
      <c r="E80" s="1">
        <f>'Check-Pts_residuals (ift)'!E80*0.3048</f>
        <v>798.91024368000001</v>
      </c>
      <c r="F80" s="1">
        <f t="shared" si="2"/>
        <v>8.1259680000016488E-2</v>
      </c>
      <c r="G80" s="1">
        <f t="shared" si="3"/>
        <v>6.6031355937050795E-3</v>
      </c>
      <c r="H80" s="2">
        <v>1</v>
      </c>
    </row>
    <row r="81" spans="1:8" x14ac:dyDescent="0.25">
      <c r="A81">
        <v>4035</v>
      </c>
      <c r="B81" s="1">
        <f>'Check-Pts_residuals (ift)'!B81*0.3048</f>
        <v>135202.95235199999</v>
      </c>
      <c r="C81" s="1">
        <f>'Check-Pts_residuals (ift)'!C81*0.3048</f>
        <v>315780.672984</v>
      </c>
      <c r="D81" s="1">
        <f>'Check-Pts_residuals (ift)'!D81*0.3048</f>
        <v>798.87775199999999</v>
      </c>
      <c r="E81" s="1">
        <f>'Check-Pts_residuals (ift)'!E81*0.3048</f>
        <v>798.91490711999995</v>
      </c>
      <c r="F81" s="1">
        <f t="shared" si="2"/>
        <v>3.7155119999965791E-2</v>
      </c>
      <c r="G81" s="1">
        <f t="shared" si="3"/>
        <v>1.3805029422118578E-3</v>
      </c>
      <c r="H81" s="2">
        <v>1</v>
      </c>
    </row>
    <row r="82" spans="1:8" x14ac:dyDescent="0.25">
      <c r="A82">
        <v>4036</v>
      </c>
      <c r="B82" s="1">
        <f>'Check-Pts_residuals (ift)'!B82*0.3048</f>
        <v>137666.69037600001</v>
      </c>
      <c r="C82" s="1">
        <f>'Check-Pts_residuals (ift)'!C82*0.3048</f>
        <v>318164.98317600001</v>
      </c>
      <c r="D82" s="1">
        <f>'Check-Pts_residuals (ift)'!D82*0.3048</f>
        <v>791.68142400000011</v>
      </c>
      <c r="E82" s="1">
        <f>'Check-Pts_residuals (ift)'!E82*0.3048</f>
        <v>791.76524400000005</v>
      </c>
      <c r="F82" s="1">
        <f t="shared" si="2"/>
        <v>8.3819999999946049E-2</v>
      </c>
      <c r="G82" s="1">
        <f t="shared" si="3"/>
        <v>7.0257923999909556E-3</v>
      </c>
      <c r="H82" s="2">
        <v>1</v>
      </c>
    </row>
    <row r="83" spans="1:8" x14ac:dyDescent="0.25">
      <c r="A83">
        <v>4037</v>
      </c>
      <c r="B83" s="1">
        <f>'Check-Pts_residuals (ift)'!B83*0.3048</f>
        <v>139210.97176799999</v>
      </c>
      <c r="C83" s="1">
        <f>'Check-Pts_residuals (ift)'!C83*0.3048</f>
        <v>322795.99245600001</v>
      </c>
      <c r="D83" s="1">
        <f>'Check-Pts_residuals (ift)'!D83*0.3048</f>
        <v>798.27120000000002</v>
      </c>
      <c r="E83" s="1">
        <f>'Check-Pts_residuals (ift)'!E83*0.3048</f>
        <v>798.34267560000001</v>
      </c>
      <c r="F83" s="1">
        <f t="shared" si="2"/>
        <v>7.1475599999985207E-2</v>
      </c>
      <c r="G83" s="1">
        <f t="shared" si="3"/>
        <v>5.1087613953578852E-3</v>
      </c>
      <c r="H83" s="2">
        <v>1</v>
      </c>
    </row>
    <row r="84" spans="1:8" x14ac:dyDescent="0.25">
      <c r="A84">
        <v>4038</v>
      </c>
      <c r="B84" s="1">
        <f>'Check-Pts_residuals (ift)'!B84*0.3048</f>
        <v>139223.169864</v>
      </c>
      <c r="C84" s="1">
        <f>'Check-Pts_residuals (ift)'!C84*0.3048</f>
        <v>322849.95120000001</v>
      </c>
      <c r="D84" s="1">
        <f>'Check-Pts_residuals (ift)'!D84*0.3048</f>
        <v>798.1401360000001</v>
      </c>
      <c r="E84" s="1">
        <f>'Check-Pts_residuals (ift)'!E84*0.3048</f>
        <v>798.19015368000009</v>
      </c>
      <c r="F84" s="1">
        <f t="shared" si="2"/>
        <v>5.001767999999629E-2</v>
      </c>
      <c r="G84" s="1">
        <f t="shared" si="3"/>
        <v>2.501768312582029E-3</v>
      </c>
      <c r="H84" s="2">
        <v>1</v>
      </c>
    </row>
    <row r="85" spans="1:8" x14ac:dyDescent="0.25">
      <c r="A85">
        <v>4039</v>
      </c>
      <c r="B85" s="1">
        <f>'Check-Pts_residuals (ift)'!B85*0.3048</f>
        <v>140002.34839200001</v>
      </c>
      <c r="C85" s="1">
        <f>'Check-Pts_residuals (ift)'!C85*0.3048</f>
        <v>328099.04001599998</v>
      </c>
      <c r="D85" s="1">
        <f>'Check-Pts_residuals (ift)'!D85*0.3048</f>
        <v>858.990408</v>
      </c>
      <c r="E85" s="1">
        <f>'Check-Pts_residuals (ift)'!E85*0.3048</f>
        <v>858.98382432000005</v>
      </c>
      <c r="F85" s="1">
        <f t="shared" si="2"/>
        <v>-6.5836799999487994E-3</v>
      </c>
      <c r="G85" s="1">
        <f t="shared" si="3"/>
        <v>4.3344842341725821E-5</v>
      </c>
      <c r="H85" s="2">
        <v>1</v>
      </c>
    </row>
    <row r="86" spans="1:8" x14ac:dyDescent="0.25">
      <c r="A86">
        <v>4040</v>
      </c>
      <c r="B86" s="1">
        <f>'Check-Pts_residuals (ift)'!B86*0.3048</f>
        <v>142732.17681599999</v>
      </c>
      <c r="C86" s="1">
        <f>'Check-Pts_residuals (ift)'!C86*0.3048</f>
        <v>325207.87180800003</v>
      </c>
      <c r="D86" s="1">
        <f>'Check-Pts_residuals (ift)'!D86*0.3048</f>
        <v>839.58684000000005</v>
      </c>
      <c r="E86" s="1">
        <f>'Check-Pts_residuals (ift)'!E86*0.3048</f>
        <v>839.6481657600001</v>
      </c>
      <c r="F86" s="1">
        <f t="shared" si="2"/>
        <v>6.1325760000045193E-2</v>
      </c>
      <c r="G86" s="1">
        <f t="shared" si="3"/>
        <v>3.7608488395831428E-3</v>
      </c>
      <c r="H86" s="2">
        <v>1</v>
      </c>
    </row>
    <row r="87" spans="1:8" x14ac:dyDescent="0.25">
      <c r="A87">
        <v>4041</v>
      </c>
      <c r="B87" s="1">
        <f>'Check-Pts_residuals (ift)'!B87*0.3048</f>
        <v>142624.31114400001</v>
      </c>
      <c r="C87" s="1">
        <f>'Check-Pts_residuals (ift)'!C87*0.3048</f>
        <v>325164.20616</v>
      </c>
      <c r="D87" s="1">
        <f>'Check-Pts_residuals (ift)'!D87*0.3048</f>
        <v>838.10856000000001</v>
      </c>
      <c r="E87" s="1">
        <f>'Check-Pts_residuals (ift)'!E87*0.3048</f>
        <v>838.19113031999996</v>
      </c>
      <c r="F87" s="1">
        <f t="shared" si="2"/>
        <v>8.2570319999945241E-2</v>
      </c>
      <c r="G87" s="1">
        <f t="shared" si="3"/>
        <v>6.8178577448933571E-3</v>
      </c>
      <c r="H87" s="2">
        <v>1</v>
      </c>
    </row>
    <row r="88" spans="1:8" x14ac:dyDescent="0.25">
      <c r="A88">
        <v>4042</v>
      </c>
      <c r="B88" s="1">
        <f>'Check-Pts_residuals (ift)'!B88*0.3048</f>
        <v>146231.21376000001</v>
      </c>
      <c r="C88" s="1">
        <f>'Check-Pts_residuals (ift)'!C88*0.3048</f>
        <v>326835.14414400002</v>
      </c>
      <c r="D88" s="1">
        <f>'Check-Pts_residuals (ift)'!D88*0.3048</f>
        <v>1143.7955280000001</v>
      </c>
      <c r="E88" s="1">
        <f>'Check-Pts_residuals (ift)'!E88*0.3048</f>
        <v>1143.7846466400001</v>
      </c>
      <c r="F88" s="1">
        <f t="shared" si="2"/>
        <v>-1.0881359999984852E-2</v>
      </c>
      <c r="G88" s="1">
        <f t="shared" si="3"/>
        <v>1.1840399544927033E-4</v>
      </c>
      <c r="H88" s="2">
        <v>1</v>
      </c>
    </row>
    <row r="89" spans="1:8" x14ac:dyDescent="0.25">
      <c r="A89">
        <v>4043</v>
      </c>
      <c r="B89" s="1">
        <f>'Check-Pts_residuals (ift)'!B89*0.3048</f>
        <v>144930.70226399999</v>
      </c>
      <c r="C89" s="1">
        <f>'Check-Pts_residuals (ift)'!C89*0.3048</f>
        <v>321080.37384000001</v>
      </c>
      <c r="D89" s="1">
        <f>'Check-Pts_residuals (ift)'!D89*0.3048</f>
        <v>850.67241600000011</v>
      </c>
      <c r="E89" s="1">
        <f>'Check-Pts_residuals (ift)'!E89*0.3048</f>
        <v>850.77552983999999</v>
      </c>
      <c r="F89" s="1">
        <f t="shared" si="2"/>
        <v>0.10311383999987811</v>
      </c>
      <c r="G89" s="1">
        <f t="shared" si="3"/>
        <v>1.0632463999520463E-2</v>
      </c>
      <c r="H89" s="2">
        <v>1</v>
      </c>
    </row>
    <row r="90" spans="1:8" x14ac:dyDescent="0.25">
      <c r="A90">
        <v>4044</v>
      </c>
      <c r="B90" s="1">
        <f>'Check-Pts_residuals (ift)'!B90*0.3048</f>
        <v>145477.63843200001</v>
      </c>
      <c r="C90" s="1">
        <f>'Check-Pts_residuals (ift)'!C90*0.3048</f>
        <v>319422.28012800001</v>
      </c>
      <c r="D90" s="1">
        <f>'Check-Pts_residuals (ift)'!D90*0.3048</f>
        <v>855.84182400000009</v>
      </c>
      <c r="E90" s="1">
        <f>'Check-Pts_residuals (ift)'!E90*0.3048</f>
        <v>855.8933656800001</v>
      </c>
      <c r="F90" s="1">
        <f t="shared" si="2"/>
        <v>5.1541680000013912E-2</v>
      </c>
      <c r="G90" s="1">
        <f t="shared" si="3"/>
        <v>2.6565447772238342E-3</v>
      </c>
      <c r="H90" s="2">
        <v>1</v>
      </c>
    </row>
    <row r="91" spans="1:8" x14ac:dyDescent="0.25">
      <c r="A91">
        <v>4045</v>
      </c>
      <c r="B91" s="1">
        <f>'Check-Pts_residuals (ift)'!B91*0.3048</f>
        <v>142607.74221600001</v>
      </c>
      <c r="C91" s="1">
        <f>'Check-Pts_residuals (ift)'!C91*0.3048</f>
        <v>319668.82370400004</v>
      </c>
      <c r="D91" s="1">
        <f>'Check-Pts_residuals (ift)'!D91*0.3048</f>
        <v>797.64940800000011</v>
      </c>
      <c r="E91" s="1">
        <f>'Check-Pts_residuals (ift)'!E91*0.3048</f>
        <v>797.73206976000006</v>
      </c>
      <c r="F91" s="1">
        <f t="shared" si="2"/>
        <v>8.2661759999950846E-2</v>
      </c>
      <c r="G91" s="1">
        <f t="shared" si="3"/>
        <v>6.8329665662894739E-3</v>
      </c>
      <c r="H91" s="2">
        <v>1</v>
      </c>
    </row>
    <row r="92" spans="1:8" x14ac:dyDescent="0.25">
      <c r="A92">
        <v>4046</v>
      </c>
      <c r="B92" s="1">
        <f>'Check-Pts_residuals (ift)'!B92*0.3048</f>
        <v>142750.96163999999</v>
      </c>
      <c r="C92" s="1">
        <f>'Check-Pts_residuals (ift)'!C92*0.3048</f>
        <v>319732.33488000004</v>
      </c>
      <c r="D92" s="1">
        <f>'Check-Pts_residuals (ift)'!D92*0.3048</f>
        <v>796.62832800000012</v>
      </c>
      <c r="E92" s="1">
        <f>'Check-Pts_residuals (ift)'!E92*0.3048</f>
        <v>796.72519344</v>
      </c>
      <c r="F92" s="1">
        <f t="shared" si="2"/>
        <v>9.686543999987407E-2</v>
      </c>
      <c r="G92" s="1">
        <f t="shared" si="3"/>
        <v>9.3829134663692033E-3</v>
      </c>
      <c r="H92" s="2">
        <v>1</v>
      </c>
    </row>
    <row r="93" spans="1:8" x14ac:dyDescent="0.25">
      <c r="A93">
        <v>4047</v>
      </c>
      <c r="B93" s="1">
        <f>'Check-Pts_residuals (ift)'!B93*0.3048</f>
        <v>142647.22296000001</v>
      </c>
      <c r="C93" s="1">
        <f>'Check-Pts_residuals (ift)'!C93*0.3048</f>
        <v>319842.16651200003</v>
      </c>
      <c r="D93" s="1">
        <f>'Check-Pts_residuals (ift)'!D93*0.3048</f>
        <v>801.45940800000005</v>
      </c>
      <c r="E93" s="1">
        <f>'Check-Pts_residuals (ift)'!E93*0.3048</f>
        <v>801.52908528</v>
      </c>
      <c r="F93" s="1">
        <f t="shared" si="2"/>
        <v>6.967727999995077E-2</v>
      </c>
      <c r="G93" s="1">
        <f t="shared" si="3"/>
        <v>4.8549233481915395E-3</v>
      </c>
      <c r="H93" s="2">
        <v>1</v>
      </c>
    </row>
    <row r="94" spans="1:8" x14ac:dyDescent="0.25">
      <c r="A94">
        <v>4048</v>
      </c>
      <c r="B94" s="1">
        <f>'Check-Pts_residuals (ift)'!B94*0.3048</f>
        <v>134330.15755199999</v>
      </c>
      <c r="C94" s="1">
        <f>'Check-Pts_residuals (ift)'!C94*0.3048</f>
        <v>309626.63296800002</v>
      </c>
      <c r="D94" s="1">
        <f>'Check-Pts_residuals (ift)'!D94*0.3048</f>
        <v>775.53007200000002</v>
      </c>
      <c r="E94" s="1">
        <f>'Check-Pts_residuals (ift)'!E94*0.3048</f>
        <v>775.52446368000005</v>
      </c>
      <c r="F94" s="1">
        <f t="shared" si="2"/>
        <v>-5.6083199999648059E-3</v>
      </c>
      <c r="G94" s="1">
        <f t="shared" si="3"/>
        <v>3.1453253222005239E-5</v>
      </c>
      <c r="H94" s="2">
        <v>1</v>
      </c>
    </row>
    <row r="95" spans="1:8" x14ac:dyDescent="0.25">
      <c r="A95">
        <v>4049</v>
      </c>
      <c r="B95" s="1">
        <f>'Check-Pts_residuals (ift)'!B95*0.3048</f>
        <v>136375.25887200001</v>
      </c>
      <c r="C95" s="1">
        <f>'Check-Pts_residuals (ift)'!C95*0.3048</f>
        <v>307405.61327999999</v>
      </c>
      <c r="D95" s="1">
        <f>'Check-Pts_residuals (ift)'!D95*0.3048</f>
        <v>762.89611200000002</v>
      </c>
      <c r="E95" s="1">
        <f>'Check-Pts_residuals (ift)'!E95*0.3048</f>
        <v>762.96865439999999</v>
      </c>
      <c r="F95" s="1">
        <f t="shared" si="2"/>
        <v>7.2542399999974805E-2</v>
      </c>
      <c r="G95" s="1">
        <f t="shared" si="3"/>
        <v>5.2623997977563446E-3</v>
      </c>
      <c r="H95" s="2">
        <v>1</v>
      </c>
    </row>
    <row r="96" spans="1:8" x14ac:dyDescent="0.25">
      <c r="A96">
        <v>4050</v>
      </c>
      <c r="B96" s="1">
        <f>'Check-Pts_residuals (ift)'!B96*0.3048</f>
        <v>141464.91595200001</v>
      </c>
      <c r="C96" s="1">
        <f>'Check-Pts_residuals (ift)'!C96*0.3048</f>
        <v>307564.21900799999</v>
      </c>
      <c r="D96" s="1">
        <f>'Check-Pts_residuals (ift)'!D96*0.3048</f>
        <v>725.75927999999999</v>
      </c>
      <c r="E96" s="1">
        <f>'Check-Pts_residuals (ift)'!E96*0.3048</f>
        <v>725.77491624000004</v>
      </c>
      <c r="F96" s="1">
        <f t="shared" si="2"/>
        <v>1.5636240000048929E-2</v>
      </c>
      <c r="G96" s="1">
        <f t="shared" si="3"/>
        <v>2.444920013391301E-4</v>
      </c>
      <c r="H96" s="2">
        <v>1</v>
      </c>
    </row>
    <row r="97" spans="1:8" x14ac:dyDescent="0.25">
      <c r="A97">
        <v>4052</v>
      </c>
      <c r="B97" s="1">
        <f>'Check-Pts_residuals (ift)'!B97*0.3048</f>
        <v>118667.35118400001</v>
      </c>
      <c r="C97" s="1">
        <f>'Check-Pts_residuals (ift)'!C97*0.3048</f>
        <v>313253.89927200001</v>
      </c>
      <c r="D97" s="1">
        <f>'Check-Pts_residuals (ift)'!D97*0.3048</f>
        <v>863.76052800000014</v>
      </c>
      <c r="E97" s="1">
        <f>'Check-Pts_residuals (ift)'!E97*0.3048</f>
        <v>863.79628104000005</v>
      </c>
      <c r="F97" s="1">
        <f t="shared" si="2"/>
        <v>3.5753039999917746E-2</v>
      </c>
      <c r="G97" s="1">
        <f t="shared" si="3"/>
        <v>1.2782798692357183E-3</v>
      </c>
      <c r="H97" s="2">
        <v>1</v>
      </c>
    </row>
    <row r="98" spans="1:8" x14ac:dyDescent="0.25">
      <c r="A98">
        <v>4053</v>
      </c>
      <c r="B98" s="1">
        <f>'Check-Pts_residuals (ift)'!B98*0.3048</f>
        <v>115320.87578400002</v>
      </c>
      <c r="C98" s="1">
        <f>'Check-Pts_residuals (ift)'!C98*0.3048</f>
        <v>319798.11376799998</v>
      </c>
      <c r="D98" s="1">
        <f>'Check-Pts_residuals (ift)'!D98*0.3048</f>
        <v>927.09492000000012</v>
      </c>
      <c r="E98" s="1">
        <f>'Check-Pts_residuals (ift)'!E98*0.3048</f>
        <v>927.10314960000005</v>
      </c>
      <c r="F98" s="1">
        <f t="shared" si="2"/>
        <v>8.2295999999359992E-3</v>
      </c>
      <c r="G98" s="1">
        <f t="shared" si="3"/>
        <v>6.7726316158946593E-5</v>
      </c>
      <c r="H98" s="2">
        <v>1</v>
      </c>
    </row>
    <row r="99" spans="1:8" x14ac:dyDescent="0.25">
      <c r="A99">
        <v>4054</v>
      </c>
      <c r="B99" s="1">
        <f>'Check-Pts_residuals (ift)'!B99*0.3048</f>
        <v>115856.14420800001</v>
      </c>
      <c r="C99" s="1">
        <f>'Check-Pts_residuals (ift)'!C99*0.3048</f>
        <v>320725.92496799998</v>
      </c>
      <c r="D99" s="1">
        <f>'Check-Pts_residuals (ift)'!D99*0.3048</f>
        <v>932.90745600000002</v>
      </c>
      <c r="E99" s="1">
        <f>'Check-Pts_residuals (ift)'!E99*0.3048</f>
        <v>932.97237840000003</v>
      </c>
      <c r="F99" s="1">
        <f t="shared" si="2"/>
        <v>6.492240000000038E-2</v>
      </c>
      <c r="G99" s="1">
        <f t="shared" si="3"/>
        <v>4.2149180217600493E-3</v>
      </c>
      <c r="H99" s="2">
        <v>1</v>
      </c>
    </row>
    <row r="100" spans="1:8" x14ac:dyDescent="0.25">
      <c r="A100">
        <v>4055</v>
      </c>
      <c r="B100" s="1">
        <f>'Check-Pts_residuals (ift)'!B100*0.3048</f>
        <v>115604.291016</v>
      </c>
      <c r="C100" s="1">
        <f>'Check-Pts_residuals (ift)'!C100*0.3048</f>
        <v>321008.92567199998</v>
      </c>
      <c r="D100" s="1">
        <f>'Check-Pts_residuals (ift)'!D100*0.3048</f>
        <v>935.69332800000007</v>
      </c>
      <c r="E100" s="1">
        <f>'Check-Pts_residuals (ift)'!E100*0.3048</f>
        <v>935.7532212000001</v>
      </c>
      <c r="F100" s="1">
        <f t="shared" si="2"/>
        <v>5.9893200000033175E-2</v>
      </c>
      <c r="G100" s="1">
        <f t="shared" si="3"/>
        <v>3.5871954062439738E-3</v>
      </c>
      <c r="H100" s="2">
        <v>1</v>
      </c>
    </row>
    <row r="101" spans="1:8" x14ac:dyDescent="0.25">
      <c r="A101">
        <v>4058</v>
      </c>
      <c r="B101" s="1">
        <f>'Check-Pts_residuals (ift)'!B101*0.3048</f>
        <v>117916.49772000001</v>
      </c>
      <c r="C101" s="1">
        <f>'Check-Pts_residuals (ift)'!C101*0.3048</f>
        <v>325997.91645600001</v>
      </c>
      <c r="D101" s="1">
        <f>'Check-Pts_residuals (ift)'!D101*0.3048</f>
        <v>972.52535999999998</v>
      </c>
      <c r="E101" s="1">
        <f>'Check-Pts_residuals (ift)'!E101*0.3048</f>
        <v>972.59320848000004</v>
      </c>
      <c r="F101" s="1">
        <f t="shared" si="2"/>
        <v>6.7848480000066047E-2</v>
      </c>
      <c r="G101" s="1">
        <f t="shared" si="3"/>
        <v>4.6034162383193624E-3</v>
      </c>
      <c r="H101" s="2">
        <v>1</v>
      </c>
    </row>
    <row r="102" spans="1:8" x14ac:dyDescent="0.25">
      <c r="A102">
        <v>4059</v>
      </c>
      <c r="B102" s="1">
        <f>'Check-Pts_residuals (ift)'!B102*0.3048</f>
        <v>118066.142328</v>
      </c>
      <c r="C102" s="1">
        <f>'Check-Pts_residuals (ift)'!C102*0.3048</f>
        <v>325944.34175999998</v>
      </c>
      <c r="D102" s="1">
        <f>'Check-Pts_residuals (ift)'!D102*0.3048</f>
        <v>971.86089600000003</v>
      </c>
      <c r="E102" s="1">
        <f>'Check-Pts_residuals (ift)'!E102*0.3048</f>
        <v>971.97742104000008</v>
      </c>
      <c r="F102" s="1">
        <f t="shared" si="2"/>
        <v>0.11652504000005592</v>
      </c>
      <c r="G102" s="1">
        <f t="shared" si="3"/>
        <v>1.3578084947014632E-2</v>
      </c>
      <c r="H102" s="2">
        <v>1</v>
      </c>
    </row>
    <row r="103" spans="1:8" x14ac:dyDescent="0.25">
      <c r="A103">
        <v>4060</v>
      </c>
      <c r="B103" s="1">
        <f>'Check-Pts_residuals (ift)'!B103*0.3048</f>
        <v>118091.49864000001</v>
      </c>
      <c r="C103" s="1">
        <f>'Check-Pts_residuals (ift)'!C103*0.3048</f>
        <v>325932.49113600003</v>
      </c>
      <c r="D103" s="1">
        <f>'Check-Pts_residuals (ift)'!D103*0.3048</f>
        <v>971.9950080000001</v>
      </c>
      <c r="E103" s="1">
        <f>'Check-Pts_residuals (ift)'!E103*0.3048</f>
        <v>972.01701456000012</v>
      </c>
      <c r="F103" s="1">
        <f t="shared" si="2"/>
        <v>2.2006560000022546E-2</v>
      </c>
      <c r="G103" s="1">
        <f t="shared" si="3"/>
        <v>4.842886830345923E-4</v>
      </c>
      <c r="H103" s="2">
        <v>1</v>
      </c>
    </row>
    <row r="104" spans="1:8" x14ac:dyDescent="0.25">
      <c r="A104">
        <v>4061</v>
      </c>
      <c r="B104" s="1">
        <f>'Check-Pts_residuals (ift)'!B104*0.3048</f>
        <v>120329.70295200001</v>
      </c>
      <c r="C104" s="1">
        <f>'Check-Pts_residuals (ift)'!C104*0.3048</f>
        <v>322982.840952</v>
      </c>
      <c r="D104" s="1">
        <f>'Check-Pts_residuals (ift)'!D104*0.3048</f>
        <v>937.61052000000007</v>
      </c>
      <c r="E104" s="1">
        <f>'Check-Pts_residuals (ift)'!E104*0.3048</f>
        <v>937.69595544000003</v>
      </c>
      <c r="F104" s="1">
        <f t="shared" si="2"/>
        <v>8.5435439999969276E-2</v>
      </c>
      <c r="G104" s="1">
        <f t="shared" si="3"/>
        <v>7.2992144079883498E-3</v>
      </c>
      <c r="H104" s="2">
        <v>1</v>
      </c>
    </row>
    <row r="105" spans="1:8" x14ac:dyDescent="0.25">
      <c r="A105">
        <v>4062</v>
      </c>
      <c r="B105" s="1">
        <f>'Check-Pts_residuals (ift)'!B105*0.3048</f>
        <v>112795.366992</v>
      </c>
      <c r="C105" s="1">
        <f>'Check-Pts_residuals (ift)'!C105*0.3048</f>
        <v>329657.68358400004</v>
      </c>
      <c r="D105" s="1">
        <f>'Check-Pts_residuals (ift)'!D105*0.3048</f>
        <v>1040.2854480000001</v>
      </c>
      <c r="E105" s="1">
        <f>'Check-Pts_residuals (ift)'!E105*0.3048</f>
        <v>1040.3471090400001</v>
      </c>
      <c r="F105" s="1">
        <f t="shared" si="2"/>
        <v>6.1661039999989953E-2</v>
      </c>
      <c r="G105" s="1">
        <f t="shared" si="3"/>
        <v>3.8020838538803609E-3</v>
      </c>
      <c r="H105" s="2">
        <v>1</v>
      </c>
    </row>
    <row r="106" spans="1:8" x14ac:dyDescent="0.25">
      <c r="A106">
        <v>4063</v>
      </c>
      <c r="B106" s="1">
        <f>'Check-Pts_residuals (ift)'!B106*0.3048</f>
        <v>113074.01820000001</v>
      </c>
      <c r="C106" s="1">
        <f>'Check-Pts_residuals (ift)'!C106*0.3048</f>
        <v>333227.54690399999</v>
      </c>
      <c r="D106" s="1">
        <f>'Check-Pts_residuals (ift)'!D106*0.3048</f>
        <v>1046.3387760000001</v>
      </c>
      <c r="E106" s="1">
        <f>'Check-Pts_residuals (ift)'!E106*0.3048</f>
        <v>1046.4567336</v>
      </c>
      <c r="F106" s="1">
        <f t="shared" si="2"/>
        <v>0.11795759999995425</v>
      </c>
      <c r="G106" s="1">
        <f t="shared" si="3"/>
        <v>1.3913995397749209E-2</v>
      </c>
      <c r="H106" s="2">
        <v>1</v>
      </c>
    </row>
    <row r="107" spans="1:8" x14ac:dyDescent="0.25">
      <c r="A107">
        <v>4064</v>
      </c>
      <c r="B107" s="1">
        <f>'Check-Pts_residuals (ift)'!B107*0.3048</f>
        <v>102632.03654400002</v>
      </c>
      <c r="C107" s="1">
        <f>'Check-Pts_residuals (ift)'!C107*0.3048</f>
        <v>332480.04319200001</v>
      </c>
      <c r="D107" s="1">
        <f>'Check-Pts_residuals (ift)'!D107*0.3048</f>
        <v>1214.0702160000001</v>
      </c>
      <c r="E107" s="1">
        <f>'Check-Pts_residuals (ift)'!E107*0.3048</f>
        <v>1214.13114552</v>
      </c>
      <c r="F107" s="1">
        <f t="shared" si="2"/>
        <v>6.0929519999945114E-2</v>
      </c>
      <c r="G107" s="1">
        <f t="shared" si="3"/>
        <v>3.7124064074237116E-3</v>
      </c>
      <c r="H107" s="2">
        <v>1</v>
      </c>
    </row>
    <row r="108" spans="1:8" x14ac:dyDescent="0.25">
      <c r="A108">
        <v>4065</v>
      </c>
      <c r="B108" s="1">
        <f>'Check-Pts_residuals (ift)'!B108*0.3048</f>
        <v>107449.440168</v>
      </c>
      <c r="C108" s="1">
        <f>'Check-Pts_residuals (ift)'!C108*0.3048</f>
        <v>329516.19542399998</v>
      </c>
      <c r="D108" s="1">
        <f>'Check-Pts_residuals (ift)'!D108*0.3048</f>
        <v>1118.2289040000001</v>
      </c>
      <c r="E108" s="1">
        <f>'Check-Pts_residuals (ift)'!E108*0.3048</f>
        <v>1118.3041591200001</v>
      </c>
      <c r="F108" s="1">
        <f t="shared" si="2"/>
        <v>7.525512000006529E-2</v>
      </c>
      <c r="G108" s="1">
        <f t="shared" si="3"/>
        <v>5.663333086224227E-3</v>
      </c>
      <c r="H108" s="2">
        <v>1</v>
      </c>
    </row>
    <row r="109" spans="1:8" x14ac:dyDescent="0.25">
      <c r="A109">
        <v>4066</v>
      </c>
      <c r="B109" s="1">
        <f>'Check-Pts_residuals (ift)'!B109*0.3048</f>
        <v>105574.91712000001</v>
      </c>
      <c r="C109" s="1">
        <f>'Check-Pts_residuals (ift)'!C109*0.3048</f>
        <v>322824.74119200004</v>
      </c>
      <c r="D109" s="1">
        <f>'Check-Pts_residuals (ift)'!D109*0.3048</f>
        <v>1073.4751200000001</v>
      </c>
      <c r="E109" s="1">
        <f>'Check-Pts_residuals (ift)'!E109*0.3048</f>
        <v>1073.5387012800002</v>
      </c>
      <c r="F109" s="1">
        <f t="shared" si="2"/>
        <v>6.3581280000107654E-2</v>
      </c>
      <c r="G109" s="1">
        <f t="shared" si="3"/>
        <v>4.0425791664520892E-3</v>
      </c>
      <c r="H109" s="2">
        <v>1</v>
      </c>
    </row>
    <row r="110" spans="1:8" x14ac:dyDescent="0.25">
      <c r="A110">
        <v>4067</v>
      </c>
      <c r="B110" s="1">
        <f>'Check-Pts_residuals (ift)'!B110*0.3048</f>
        <v>103766.154672</v>
      </c>
      <c r="C110" s="1">
        <f>'Check-Pts_residuals (ift)'!C110*0.3048</f>
        <v>323116.26105600002</v>
      </c>
      <c r="D110" s="1">
        <f>'Check-Pts_residuals (ift)'!D110*0.3048</f>
        <v>1140.741432</v>
      </c>
      <c r="E110" s="1">
        <f>'Check-Pts_residuals (ift)'!E110*0.3048</f>
        <v>1140.5024078400002</v>
      </c>
      <c r="F110" s="1">
        <f t="shared" si="2"/>
        <v>-0.2390241599998717</v>
      </c>
      <c r="G110" s="1">
        <f t="shared" si="3"/>
        <v>5.7132549063644268E-2</v>
      </c>
      <c r="H110" s="2">
        <v>1</v>
      </c>
    </row>
    <row r="111" spans="1:8" x14ac:dyDescent="0.25">
      <c r="A111">
        <v>4068</v>
      </c>
      <c r="B111" s="1">
        <f>'Check-Pts_residuals (ift)'!B111*0.3048</f>
        <v>106730.188368</v>
      </c>
      <c r="C111" s="1">
        <f>'Check-Pts_residuals (ift)'!C111*0.3048</f>
        <v>315262.96408800001</v>
      </c>
      <c r="D111" s="1">
        <f>'Check-Pts_residuals (ift)'!D111*0.3048</f>
        <v>914.982168</v>
      </c>
      <c r="E111" s="1">
        <f>'Check-Pts_residuals (ift)'!E111*0.3048</f>
        <v>915.04099440000005</v>
      </c>
      <c r="F111" s="1">
        <f t="shared" si="2"/>
        <v>5.8826400000043577E-2</v>
      </c>
      <c r="G111" s="1">
        <f t="shared" si="3"/>
        <v>3.460545336965127E-3</v>
      </c>
      <c r="H111" s="2">
        <v>1</v>
      </c>
    </row>
    <row r="112" spans="1:8" x14ac:dyDescent="0.25">
      <c r="A112">
        <v>4069</v>
      </c>
      <c r="B112" s="1">
        <f>'Check-Pts_residuals (ift)'!B112*0.3048</f>
        <v>104188.16856000001</v>
      </c>
      <c r="C112" s="1">
        <f>'Check-Pts_residuals (ift)'!C112*0.3048</f>
        <v>308525.597832</v>
      </c>
      <c r="D112" s="1">
        <f>'Check-Pts_residuals (ift)'!D112*0.3048</f>
        <v>860.19436800000005</v>
      </c>
      <c r="E112" s="1">
        <f>'Check-Pts_residuals (ift)'!E112*0.3048</f>
        <v>860.24575728000002</v>
      </c>
      <c r="F112" s="1">
        <f t="shared" si="2"/>
        <v>5.1389279999966675E-2</v>
      </c>
      <c r="G112" s="1">
        <f t="shared" si="3"/>
        <v>2.640858098914975E-3</v>
      </c>
      <c r="H112" s="2">
        <v>1</v>
      </c>
    </row>
    <row r="113" spans="1:8" x14ac:dyDescent="0.25">
      <c r="A113">
        <v>4070</v>
      </c>
      <c r="B113" s="1">
        <f>'Check-Pts_residuals (ift)'!B113*0.3048</f>
        <v>107772.52207200001</v>
      </c>
      <c r="C113" s="1">
        <f>'Check-Pts_residuals (ift)'!C113*0.3048</f>
        <v>306658.88985600002</v>
      </c>
      <c r="D113" s="1">
        <f>'Check-Pts_residuals (ift)'!D113*0.3048</f>
        <v>828.33972000000006</v>
      </c>
      <c r="E113" s="1">
        <f>'Check-Pts_residuals (ift)'!E113*0.3048</f>
        <v>828.48608496000008</v>
      </c>
      <c r="F113" s="1">
        <f t="shared" ref="F113:F142" si="4">E113-D113</f>
        <v>0.14636496000002808</v>
      </c>
      <c r="G113" s="1">
        <f t="shared" ref="G113:G142" si="5">F113*F113</f>
        <v>2.1422701515809817E-2</v>
      </c>
      <c r="H113" s="2">
        <v>1</v>
      </c>
    </row>
    <row r="114" spans="1:8" x14ac:dyDescent="0.25">
      <c r="A114">
        <v>4071</v>
      </c>
      <c r="B114" s="1">
        <f>'Check-Pts_residuals (ift)'!B114*0.3048</f>
        <v>107682.657888</v>
      </c>
      <c r="C114" s="1">
        <f>'Check-Pts_residuals (ift)'!C114*0.3048</f>
        <v>306668.37218399998</v>
      </c>
      <c r="D114" s="1">
        <f>'Check-Pts_residuals (ift)'!D114*0.3048</f>
        <v>828.39153600000009</v>
      </c>
      <c r="E114" s="1">
        <f>'Check-Pts_residuals (ift)'!E114*0.3048</f>
        <v>828.37992312000006</v>
      </c>
      <c r="F114" s="1">
        <f t="shared" si="4"/>
        <v>-1.1612880000029691E-2</v>
      </c>
      <c r="G114" s="1">
        <f t="shared" si="5"/>
        <v>1.3485898189508958E-4</v>
      </c>
      <c r="H114" s="2">
        <v>1</v>
      </c>
    </row>
    <row r="115" spans="1:8" x14ac:dyDescent="0.25">
      <c r="A115">
        <v>4073</v>
      </c>
      <c r="B115" s="1">
        <f>'Check-Pts_residuals (ift)'!B115*0.3048</f>
        <v>118644.686256</v>
      </c>
      <c r="C115" s="1">
        <f>'Check-Pts_residuals (ift)'!C115*0.3048</f>
        <v>304998.66254400002</v>
      </c>
      <c r="D115" s="1">
        <f>'Check-Pts_residuals (ift)'!D115*0.3048</f>
        <v>806.87570400000004</v>
      </c>
      <c r="E115" s="1">
        <f>'Check-Pts_residuals (ift)'!E115*0.3048</f>
        <v>807.02118504000009</v>
      </c>
      <c r="F115" s="1">
        <f t="shared" si="4"/>
        <v>0.14548104000004969</v>
      </c>
      <c r="G115" s="1">
        <f t="shared" si="5"/>
        <v>2.1164732999496057E-2</v>
      </c>
      <c r="H115" s="2">
        <v>1</v>
      </c>
    </row>
    <row r="116" spans="1:8" x14ac:dyDescent="0.25">
      <c r="A116">
        <v>4074</v>
      </c>
      <c r="B116" s="1">
        <f>'Check-Pts_residuals (ift)'!B116*0.3048</f>
        <v>131175.035592</v>
      </c>
      <c r="C116" s="1">
        <f>'Check-Pts_residuals (ift)'!C116*0.3048</f>
        <v>299273.10732000001</v>
      </c>
      <c r="D116" s="1">
        <f>'Check-Pts_residuals (ift)'!D116*0.3048</f>
        <v>740.55732000000012</v>
      </c>
      <c r="E116" s="1">
        <f>'Check-Pts_residuals (ift)'!E116*0.3048</f>
        <v>740.60883120000005</v>
      </c>
      <c r="F116" s="1">
        <f t="shared" si="4"/>
        <v>5.1511199999936252E-2</v>
      </c>
      <c r="G116" s="1">
        <f t="shared" si="5"/>
        <v>2.6534037254334324E-3</v>
      </c>
      <c r="H116" s="2">
        <v>1</v>
      </c>
    </row>
    <row r="117" spans="1:8" x14ac:dyDescent="0.25">
      <c r="A117">
        <v>4075</v>
      </c>
      <c r="B117" s="1">
        <f>'Check-Pts_residuals (ift)'!B117*0.3048</f>
        <v>131262.29983200002</v>
      </c>
      <c r="C117" s="1">
        <f>'Check-Pts_residuals (ift)'!C117*0.3048</f>
        <v>299408.40804000001</v>
      </c>
      <c r="D117" s="1">
        <f>'Check-Pts_residuals (ift)'!D117*0.3048</f>
        <v>736.28097600000001</v>
      </c>
      <c r="E117" s="1">
        <f>'Check-Pts_residuals (ift)'!E117*0.3048</f>
        <v>736.37601264</v>
      </c>
      <c r="F117" s="1">
        <f t="shared" si="4"/>
        <v>9.5036639999989347E-2</v>
      </c>
      <c r="G117" s="1">
        <f t="shared" si="5"/>
        <v>9.0319629424875751E-3</v>
      </c>
      <c r="H117" s="2">
        <v>1</v>
      </c>
    </row>
    <row r="118" spans="1:8" x14ac:dyDescent="0.25">
      <c r="A118">
        <v>4076</v>
      </c>
      <c r="B118" s="1">
        <f>'Check-Pts_residuals (ift)'!B118*0.3048</f>
        <v>129615.94396799999</v>
      </c>
      <c r="C118" s="1">
        <f>'Check-Pts_residuals (ift)'!C118*0.3048</f>
        <v>291611.74596000003</v>
      </c>
      <c r="D118" s="1">
        <f>'Check-Pts_residuals (ift)'!D118*0.3048</f>
        <v>776.18234400000006</v>
      </c>
      <c r="E118" s="1">
        <f>'Check-Pts_residuals (ift)'!E118*0.3048</f>
        <v>776.27232096000012</v>
      </c>
      <c r="F118" s="1">
        <f t="shared" si="4"/>
        <v>8.997696000005817E-2</v>
      </c>
      <c r="G118" s="1">
        <f t="shared" si="5"/>
        <v>8.095853330852068E-3</v>
      </c>
      <c r="H118" s="2">
        <v>1</v>
      </c>
    </row>
    <row r="119" spans="1:8" x14ac:dyDescent="0.25">
      <c r="A119">
        <v>4077</v>
      </c>
      <c r="B119" s="1">
        <f>'Check-Pts_residuals (ift)'!B119*0.3048</f>
        <v>135037.88486399999</v>
      </c>
      <c r="C119" s="1">
        <f>'Check-Pts_residuals (ift)'!C119*0.3048</f>
        <v>287432.95624800003</v>
      </c>
      <c r="D119" s="1">
        <f>'Check-Pts_residuals (ift)'!D119*0.3048</f>
        <v>804.76648799999998</v>
      </c>
      <c r="E119" s="1">
        <f>'Check-Pts_residuals (ift)'!E119*0.3048</f>
        <v>804.78053928000008</v>
      </c>
      <c r="F119" s="1">
        <f t="shared" si="4"/>
        <v>1.4051280000103361E-2</v>
      </c>
      <c r="G119" s="1">
        <f t="shared" si="5"/>
        <v>1.9743846964130472E-4</v>
      </c>
      <c r="H119" s="2">
        <v>1</v>
      </c>
    </row>
    <row r="120" spans="1:8" x14ac:dyDescent="0.25">
      <c r="A120">
        <v>4078</v>
      </c>
      <c r="B120" s="1">
        <f>'Check-Pts_residuals (ift)'!B120*0.3048</f>
        <v>127517.10945599999</v>
      </c>
      <c r="C120" s="1">
        <f>'Check-Pts_residuals (ift)'!C120*0.3048</f>
        <v>299382.90237600001</v>
      </c>
      <c r="D120" s="1">
        <f>'Check-Pts_residuals (ift)'!D120*0.3048</f>
        <v>747.19281600000011</v>
      </c>
      <c r="E120" s="1">
        <f>'Check-Pts_residuals (ift)'!E120*0.3048</f>
        <v>747.24329088000002</v>
      </c>
      <c r="F120" s="1">
        <f t="shared" si="4"/>
        <v>5.0474879999910627E-2</v>
      </c>
      <c r="G120" s="1">
        <f t="shared" si="5"/>
        <v>2.5477135110053778E-3</v>
      </c>
      <c r="H120" s="2">
        <v>1</v>
      </c>
    </row>
    <row r="121" spans="1:8" x14ac:dyDescent="0.25">
      <c r="A121">
        <v>4079</v>
      </c>
      <c r="B121" s="1">
        <f>'Check-Pts_residuals (ift)'!B121*0.3048</f>
        <v>127511.19633600001</v>
      </c>
      <c r="C121" s="1">
        <f>'Check-Pts_residuals (ift)'!C121*0.3048</f>
        <v>299454.12804000004</v>
      </c>
      <c r="D121" s="1">
        <f>'Check-Pts_residuals (ift)'!D121*0.3048</f>
        <v>747.10442400000011</v>
      </c>
      <c r="E121" s="1">
        <f>'Check-Pts_residuals (ift)'!E121*0.3048</f>
        <v>747.15175944000009</v>
      </c>
      <c r="F121" s="1">
        <f t="shared" si="4"/>
        <v>4.7335439999983464E-2</v>
      </c>
      <c r="G121" s="1">
        <f t="shared" si="5"/>
        <v>2.2406438799920346E-3</v>
      </c>
      <c r="H121" s="2">
        <v>1</v>
      </c>
    </row>
    <row r="122" spans="1:8" x14ac:dyDescent="0.25">
      <c r="A122">
        <v>4080</v>
      </c>
      <c r="B122" s="1">
        <f>'Check-Pts_residuals (ift)'!B122*0.3048</f>
        <v>131906.80248000001</v>
      </c>
      <c r="C122" s="1">
        <f>'Check-Pts_residuals (ift)'!C122*0.3048</f>
        <v>306181.381032</v>
      </c>
      <c r="D122" s="1">
        <f>'Check-Pts_residuals (ift)'!D122*0.3048</f>
        <v>766.46836799999994</v>
      </c>
      <c r="E122" s="1">
        <f>'Check-Pts_residuals (ift)'!E122*0.3048</f>
        <v>766.59226920000003</v>
      </c>
      <c r="F122" s="1">
        <f t="shared" si="4"/>
        <v>0.12390120000009119</v>
      </c>
      <c r="G122" s="1">
        <f t="shared" si="5"/>
        <v>1.5351507361462598E-2</v>
      </c>
      <c r="H122" s="2">
        <v>1</v>
      </c>
    </row>
    <row r="123" spans="1:8" x14ac:dyDescent="0.25">
      <c r="A123">
        <v>4081</v>
      </c>
      <c r="B123" s="1">
        <f>'Check-Pts_residuals (ift)'!B123*0.3048</f>
        <v>131892.78167999999</v>
      </c>
      <c r="C123" s="1">
        <f>'Check-Pts_residuals (ift)'!C123*0.3048</f>
        <v>306297.82682399999</v>
      </c>
      <c r="D123" s="1">
        <f>'Check-Pts_residuals (ift)'!D123*0.3048</f>
        <v>766.65429600000004</v>
      </c>
      <c r="E123" s="1">
        <f>'Check-Pts_residuals (ift)'!E123*0.3048</f>
        <v>766.75692215999993</v>
      </c>
      <c r="F123" s="1">
        <f t="shared" si="4"/>
        <v>0.10262615999988611</v>
      </c>
      <c r="G123" s="1">
        <f t="shared" si="5"/>
        <v>1.0532128716322224E-2</v>
      </c>
      <c r="H123" s="2">
        <v>1</v>
      </c>
    </row>
    <row r="124" spans="1:8" x14ac:dyDescent="0.25">
      <c r="A124">
        <v>4082</v>
      </c>
      <c r="B124" s="1">
        <f>'Check-Pts_residuals (ift)'!B124*0.3048</f>
        <v>135004.56717600001</v>
      </c>
      <c r="C124" s="1">
        <f>'Check-Pts_residuals (ift)'!C124*0.3048</f>
        <v>306744.53256000002</v>
      </c>
      <c r="D124" s="1">
        <f>'Check-Pts_residuals (ift)'!D124*0.3048</f>
        <v>754.51715999999999</v>
      </c>
      <c r="E124" s="1">
        <f>'Check-Pts_residuals (ift)'!E124*0.3048</f>
        <v>754.63274016000003</v>
      </c>
      <c r="F124" s="1">
        <f t="shared" si="4"/>
        <v>0.1155801600000359</v>
      </c>
      <c r="G124" s="1">
        <f t="shared" si="5"/>
        <v>1.3358773385633899E-2</v>
      </c>
      <c r="H124" s="2">
        <v>1</v>
      </c>
    </row>
    <row r="125" spans="1:8" x14ac:dyDescent="0.25">
      <c r="A125">
        <v>4083</v>
      </c>
      <c r="B125" s="1">
        <f>'Check-Pts_residuals (ift)'!B125*0.3048</f>
        <v>140115.60292800001</v>
      </c>
      <c r="C125" s="1">
        <f>'Check-Pts_residuals (ift)'!C125*0.3048</f>
        <v>306207.14272800001</v>
      </c>
      <c r="D125" s="1">
        <f>'Check-Pts_residuals (ift)'!D125*0.3048</f>
        <v>733.05924000000005</v>
      </c>
      <c r="E125" s="1">
        <f>'Check-Pts_residuals (ift)'!E125*0.3048</f>
        <v>733.13074607999999</v>
      </c>
      <c r="F125" s="1">
        <f t="shared" si="4"/>
        <v>7.1506079999949179E-2</v>
      </c>
      <c r="G125" s="1">
        <f t="shared" si="5"/>
        <v>5.1131194769591321E-3</v>
      </c>
      <c r="H125" s="2">
        <v>1</v>
      </c>
    </row>
    <row r="126" spans="1:8" x14ac:dyDescent="0.25">
      <c r="A126">
        <v>4084</v>
      </c>
      <c r="B126" s="1">
        <f>'Check-Pts_residuals (ift)'!B126*0.3048</f>
        <v>140073.068088</v>
      </c>
      <c r="C126" s="1">
        <f>'Check-Pts_residuals (ift)'!C126*0.3048</f>
        <v>305686.10541600001</v>
      </c>
      <c r="D126" s="1">
        <f>'Check-Pts_residuals (ift)'!D126*0.3048</f>
        <v>731.31883200000004</v>
      </c>
      <c r="E126" s="1">
        <f>'Check-Pts_residuals (ift)'!E126*0.3048</f>
        <v>731.28350567999996</v>
      </c>
      <c r="F126" s="1">
        <f t="shared" si="4"/>
        <v>-3.5326320000081068E-2</v>
      </c>
      <c r="G126" s="1">
        <f t="shared" si="5"/>
        <v>1.2479488847481277E-3</v>
      </c>
      <c r="H126" s="2">
        <v>1</v>
      </c>
    </row>
    <row r="127" spans="1:8" x14ac:dyDescent="0.25">
      <c r="A127">
        <v>4085</v>
      </c>
      <c r="B127" s="1">
        <f>'Check-Pts_residuals (ift)'!B127*0.3048</f>
        <v>143731.41484800001</v>
      </c>
      <c r="C127" s="1">
        <f>'Check-Pts_residuals (ift)'!C127*0.3048</f>
        <v>303439.02228000003</v>
      </c>
      <c r="D127" s="1">
        <f>'Check-Pts_residuals (ift)'!D127*0.3048</f>
        <v>708.14793600000007</v>
      </c>
      <c r="E127" s="1">
        <f>'Check-Pts_residuals (ift)'!E127*0.3048</f>
        <v>708.17600808000009</v>
      </c>
      <c r="F127" s="1">
        <f t="shared" si="4"/>
        <v>2.8072080000015376E-2</v>
      </c>
      <c r="G127" s="1">
        <f t="shared" si="5"/>
        <v>7.8804167552726332E-4</v>
      </c>
      <c r="H127" s="2">
        <v>1</v>
      </c>
    </row>
    <row r="128" spans="1:8" x14ac:dyDescent="0.25">
      <c r="A128">
        <v>4086</v>
      </c>
      <c r="B128" s="1">
        <f>'Check-Pts_residuals (ift)'!B128*0.3048</f>
        <v>143367.24590400001</v>
      </c>
      <c r="C128" s="1">
        <f>'Check-Pts_residuals (ift)'!C128*0.3048</f>
        <v>302343.96122400003</v>
      </c>
      <c r="D128" s="1">
        <f>'Check-Pts_residuals (ift)'!D128*0.3048</f>
        <v>707.11466399999995</v>
      </c>
      <c r="E128" s="1">
        <f>'Check-Pts_residuals (ift)'!E128*0.3048</f>
        <v>707.17330752000009</v>
      </c>
      <c r="F128" s="1">
        <f t="shared" si="4"/>
        <v>5.8643520000146054E-2</v>
      </c>
      <c r="G128" s="1">
        <f t="shared" si="5"/>
        <v>3.4390624380075301E-3</v>
      </c>
      <c r="H128" s="2">
        <v>1</v>
      </c>
    </row>
    <row r="129" spans="1:8" x14ac:dyDescent="0.25">
      <c r="A129">
        <v>4087</v>
      </c>
      <c r="B129" s="1">
        <f>'Check-Pts_residuals (ift)'!B129*0.3048</f>
        <v>140989.10181600001</v>
      </c>
      <c r="C129" s="1">
        <f>'Check-Pts_residuals (ift)'!C129*0.3048</f>
        <v>300762.58567200002</v>
      </c>
      <c r="D129" s="1">
        <f>'Check-Pts_residuals (ift)'!D129*0.3048</f>
        <v>705.77049599999998</v>
      </c>
      <c r="E129" s="1">
        <f>'Check-Pts_residuals (ift)'!E129*0.3048</f>
        <v>705.85209095999994</v>
      </c>
      <c r="F129" s="1">
        <f t="shared" si="4"/>
        <v>8.1594959999961247E-2</v>
      </c>
      <c r="G129" s="1">
        <f t="shared" si="5"/>
        <v>6.6577374973952764E-3</v>
      </c>
      <c r="H129" s="2">
        <v>1</v>
      </c>
    </row>
    <row r="130" spans="1:8" x14ac:dyDescent="0.25">
      <c r="A130">
        <v>4088</v>
      </c>
      <c r="B130" s="1">
        <f>'Check-Pts_residuals (ift)'!B130*0.3048</f>
        <v>140873.26562400002</v>
      </c>
      <c r="C130" s="1">
        <f>'Check-Pts_residuals (ift)'!C130*0.3048</f>
        <v>300697.937592</v>
      </c>
      <c r="D130" s="1">
        <f>'Check-Pts_residuals (ift)'!D130*0.3048</f>
        <v>705.64247999999998</v>
      </c>
      <c r="E130" s="1">
        <f>'Check-Pts_residuals (ift)'!E130*0.3048</f>
        <v>705.71054184000002</v>
      </c>
      <c r="F130" s="1">
        <f t="shared" si="4"/>
        <v>6.8061840000041229E-2</v>
      </c>
      <c r="G130" s="1">
        <f t="shared" si="5"/>
        <v>4.6324140641912119E-3</v>
      </c>
      <c r="H130" s="2">
        <v>1</v>
      </c>
    </row>
    <row r="131" spans="1:8" x14ac:dyDescent="0.25">
      <c r="A131">
        <v>4089</v>
      </c>
      <c r="B131" s="1">
        <f>'Check-Pts_residuals (ift)'!B131*0.3048</f>
        <v>133709.17327200001</v>
      </c>
      <c r="C131" s="1">
        <f>'Check-Pts_residuals (ift)'!C131*0.3048</f>
        <v>299438.35159200005</v>
      </c>
      <c r="D131" s="1">
        <f>'Check-Pts_residuals (ift)'!D131*0.3048</f>
        <v>733.89744000000007</v>
      </c>
      <c r="E131" s="1">
        <f>'Check-Pts_residuals (ift)'!E131*0.3048</f>
        <v>733.95303551999996</v>
      </c>
      <c r="F131" s="1">
        <f t="shared" si="4"/>
        <v>5.5595519999883436E-2</v>
      </c>
      <c r="G131" s="1">
        <f t="shared" si="5"/>
        <v>3.0908618440574393E-3</v>
      </c>
      <c r="H131" s="2">
        <v>1</v>
      </c>
    </row>
    <row r="132" spans="1:8" x14ac:dyDescent="0.25">
      <c r="A132">
        <v>4090</v>
      </c>
      <c r="B132" s="1">
        <f>'Check-Pts_residuals (ift)'!B132*0.3048</f>
        <v>125958.3208032</v>
      </c>
      <c r="C132" s="1">
        <f>'Check-Pts_residuals (ift)'!C132*0.3048</f>
        <v>283425.12123599998</v>
      </c>
      <c r="D132" s="1">
        <f>'Check-Pts_residuals (ift)'!D132*0.3048</f>
        <v>738.72242400000005</v>
      </c>
      <c r="E132" s="1">
        <f>'Check-Pts_residuals (ift)'!E132*0.3048</f>
        <v>738.78216480000003</v>
      </c>
      <c r="F132" s="1">
        <f t="shared" si="4"/>
        <v>5.9740799999985938E-2</v>
      </c>
      <c r="G132" s="1">
        <f t="shared" si="5"/>
        <v>3.5689631846383199E-3</v>
      </c>
      <c r="H132" s="2">
        <v>1</v>
      </c>
    </row>
    <row r="133" spans="1:8" x14ac:dyDescent="0.25">
      <c r="A133">
        <v>4091</v>
      </c>
      <c r="B133" s="1">
        <f>'Check-Pts_residuals (ift)'!B133*0.3048</f>
        <v>120298.30458960001</v>
      </c>
      <c r="C133" s="1">
        <f>'Check-Pts_residuals (ift)'!C133*0.3048</f>
        <v>271802.59492560005</v>
      </c>
      <c r="D133" s="1">
        <f>'Check-Pts_residuals (ift)'!D133*0.3048</f>
        <v>772.49914079999996</v>
      </c>
      <c r="E133" s="1">
        <f>'Check-Pts_residuals (ift)'!E133*0.3048</f>
        <v>772.52733480000006</v>
      </c>
      <c r="F133" s="1">
        <f t="shared" si="4"/>
        <v>2.819400000009864E-2</v>
      </c>
      <c r="G133" s="1">
        <f t="shared" si="5"/>
        <v>7.9490163600556211E-4</v>
      </c>
      <c r="H133" s="2">
        <v>1</v>
      </c>
    </row>
    <row r="134" spans="1:8" x14ac:dyDescent="0.25">
      <c r="A134">
        <v>4093</v>
      </c>
      <c r="B134" s="1">
        <f>'Check-Pts_residuals (ift)'!B134*0.3048</f>
        <v>133532.8873152</v>
      </c>
      <c r="C134" s="1">
        <f>'Check-Pts_residuals (ift)'!C134*0.3048</f>
        <v>279282.02421360003</v>
      </c>
      <c r="D134" s="1">
        <f>'Check-Pts_residuals (ift)'!D134*0.3048</f>
        <v>694.70747520000009</v>
      </c>
      <c r="E134" s="1">
        <f>'Check-Pts_residuals (ift)'!E134*0.3048</f>
        <v>694.78349231999994</v>
      </c>
      <c r="F134" s="1">
        <f t="shared" si="4"/>
        <v>7.6017119999846727E-2</v>
      </c>
      <c r="G134" s="1">
        <f t="shared" si="5"/>
        <v>5.7786025330710976E-3</v>
      </c>
      <c r="H134" s="2">
        <v>1</v>
      </c>
    </row>
    <row r="135" spans="1:8" x14ac:dyDescent="0.25">
      <c r="A135">
        <v>4094</v>
      </c>
      <c r="B135" s="1">
        <f>'Check-Pts_residuals (ift)'!B135*0.3048</f>
        <v>139072.60018800001</v>
      </c>
      <c r="C135" s="1">
        <f>'Check-Pts_residuals (ift)'!C135*0.3048</f>
        <v>278389.35188159999</v>
      </c>
      <c r="D135" s="1">
        <f>'Check-Pts_residuals (ift)'!D135*0.3048</f>
        <v>697.29309360000002</v>
      </c>
      <c r="E135" s="1">
        <f>'Check-Pts_residuals (ift)'!E135*0.3048</f>
        <v>697.33466832000011</v>
      </c>
      <c r="F135" s="1">
        <f t="shared" si="4"/>
        <v>4.1574720000085108E-2</v>
      </c>
      <c r="G135" s="1">
        <f t="shared" si="5"/>
        <v>1.7284573430854768E-3</v>
      </c>
      <c r="H135" s="2">
        <v>1</v>
      </c>
    </row>
    <row r="136" spans="1:8" x14ac:dyDescent="0.25">
      <c r="A136">
        <v>4095</v>
      </c>
      <c r="B136" s="1">
        <f>'Check-Pts_residuals (ift)'!B136*0.3048</f>
        <v>145448.73699119998</v>
      </c>
      <c r="C136" s="1">
        <f>'Check-Pts_residuals (ift)'!C136*0.3048</f>
        <v>283166.45180159999</v>
      </c>
      <c r="D136" s="1">
        <f>'Check-Pts_residuals (ift)'!D136*0.3048</f>
        <v>771.68654400000014</v>
      </c>
      <c r="E136" s="1">
        <f>'Check-Pts_residuals (ift)'!E136*0.3048</f>
        <v>771.68642207999994</v>
      </c>
      <c r="F136" s="1">
        <f t="shared" si="4"/>
        <v>-1.2192000019695115E-4</v>
      </c>
      <c r="G136" s="1">
        <f t="shared" si="5"/>
        <v>1.4864486448024569E-8</v>
      </c>
      <c r="H136" s="2">
        <v>1</v>
      </c>
    </row>
    <row r="137" spans="1:8" x14ac:dyDescent="0.25">
      <c r="A137">
        <v>4096</v>
      </c>
      <c r="B137" s="1">
        <f>'Check-Pts_residuals (ift)'!B137*0.3048</f>
        <v>148554.37406160001</v>
      </c>
      <c r="C137" s="1">
        <f>'Check-Pts_residuals (ift)'!C137*0.3048</f>
        <v>279368.49079200003</v>
      </c>
      <c r="D137" s="1">
        <f>'Check-Pts_residuals (ift)'!D137*0.3048</f>
        <v>665.34426240000005</v>
      </c>
      <c r="E137" s="1">
        <f>'Check-Pts_residuals (ift)'!E137*0.3048</f>
        <v>665.4180849600001</v>
      </c>
      <c r="F137" s="1">
        <f t="shared" si="4"/>
        <v>7.3822560000053272E-2</v>
      </c>
      <c r="G137" s="1">
        <f t="shared" si="5"/>
        <v>5.4497703649614652E-3</v>
      </c>
      <c r="H137" s="2">
        <v>1</v>
      </c>
    </row>
    <row r="138" spans="1:8" x14ac:dyDescent="0.25">
      <c r="A138">
        <v>4097</v>
      </c>
      <c r="B138" s="1">
        <f>'Check-Pts_residuals (ift)'!B138*0.3048</f>
        <v>155728.169112</v>
      </c>
      <c r="C138" s="1">
        <f>'Check-Pts_residuals (ift)'!C138*0.3048</f>
        <v>277565.11751280003</v>
      </c>
      <c r="D138" s="1">
        <f>'Check-Pts_residuals (ift)'!D138*0.3048</f>
        <v>610.6393680000001</v>
      </c>
      <c r="E138" s="1">
        <f>'Check-Pts_residuals (ift)'!E138*0.3048</f>
        <v>610.77613176</v>
      </c>
      <c r="F138" s="1">
        <f t="shared" si="4"/>
        <v>0.13676375999989432</v>
      </c>
      <c r="G138" s="1">
        <f t="shared" si="5"/>
        <v>1.8704326049308693E-2</v>
      </c>
      <c r="H138" s="2">
        <v>1</v>
      </c>
    </row>
    <row r="139" spans="1:8" x14ac:dyDescent="0.25">
      <c r="A139">
        <v>4098</v>
      </c>
      <c r="B139" s="1">
        <f>'Check-Pts_residuals (ift)'!B139*0.3048</f>
        <v>158362.3778136</v>
      </c>
      <c r="C139" s="1">
        <f>'Check-Pts_residuals (ift)'!C139*0.3048</f>
        <v>284292.29735280003</v>
      </c>
      <c r="D139" s="1">
        <f>'Check-Pts_residuals (ift)'!D139*0.3048</f>
        <v>621.49085760000003</v>
      </c>
      <c r="E139" s="1">
        <f>'Check-Pts_residuals (ift)'!E139*0.3048</f>
        <v>621.61055256000009</v>
      </c>
      <c r="F139" s="1">
        <f t="shared" si="4"/>
        <v>0.11969496000006075</v>
      </c>
      <c r="G139" s="1">
        <f t="shared" si="5"/>
        <v>1.4326883449416142E-2</v>
      </c>
      <c r="H139" s="2">
        <v>1</v>
      </c>
    </row>
    <row r="140" spans="1:8" x14ac:dyDescent="0.25">
      <c r="A140">
        <v>4100</v>
      </c>
      <c r="B140" s="1">
        <f>'Check-Pts_residuals (ift)'!B140*0.3048</f>
        <v>158131.45645679999</v>
      </c>
      <c r="C140" s="1">
        <f>'Check-Pts_residuals (ift)'!C140*0.3048</f>
        <v>294226.58797440003</v>
      </c>
      <c r="D140" s="1">
        <f>'Check-Pts_residuals (ift)'!D140*0.3048</f>
        <v>809.91974160000007</v>
      </c>
      <c r="E140" s="1">
        <f>'Check-Pts_residuals (ift)'!E140*0.3048</f>
        <v>809.93979744000001</v>
      </c>
      <c r="F140" s="1">
        <f t="shared" si="4"/>
        <v>2.0055839999940872E-2</v>
      </c>
      <c r="G140" s="1">
        <f t="shared" si="5"/>
        <v>4.0223671810322829E-4</v>
      </c>
      <c r="H140" s="2">
        <v>1</v>
      </c>
    </row>
    <row r="141" spans="1:8" x14ac:dyDescent="0.25">
      <c r="A141">
        <v>4101</v>
      </c>
      <c r="B141" s="1">
        <f>'Check-Pts_residuals (ift)'!B141*0.3048</f>
        <v>158265.56510400001</v>
      </c>
      <c r="C141" s="1">
        <f>'Check-Pts_residuals (ift)'!C141*0.3048</f>
        <v>303062.93169360003</v>
      </c>
      <c r="D141" s="1">
        <f>'Check-Pts_residuals (ift)'!D141*0.3048</f>
        <v>847.73932560000003</v>
      </c>
      <c r="E141" s="1">
        <f>'Check-Pts_residuals (ift)'!E141*0.3048</f>
        <v>847.76986655999997</v>
      </c>
      <c r="F141" s="1">
        <f t="shared" si="4"/>
        <v>3.0540959999939332E-2</v>
      </c>
      <c r="G141" s="1">
        <f t="shared" si="5"/>
        <v>9.3275023771789429E-4</v>
      </c>
      <c r="H141" s="2">
        <v>1</v>
      </c>
    </row>
    <row r="142" spans="1:8" x14ac:dyDescent="0.25">
      <c r="A142">
        <v>4102</v>
      </c>
      <c r="B142" s="1">
        <f>'Check-Pts_residuals (ift)'!B142*0.3048</f>
        <v>168024.09798720002</v>
      </c>
      <c r="C142" s="1">
        <f>'Check-Pts_residuals (ift)'!C142*0.3048</f>
        <v>306427.40492400003</v>
      </c>
      <c r="D142" s="1">
        <f>'Check-Pts_residuals (ift)'!D142*0.3048</f>
        <v>968.12831519999997</v>
      </c>
      <c r="E142" s="1">
        <f>'Check-Pts_residuals (ift)'!E142*0.3048</f>
        <v>968.29034688000013</v>
      </c>
      <c r="F142" s="1">
        <f t="shared" si="4"/>
        <v>0.16203168000015467</v>
      </c>
      <c r="G142" s="1">
        <f t="shared" si="5"/>
        <v>2.6254265323672522E-2</v>
      </c>
      <c r="H142" s="2">
        <v>1</v>
      </c>
    </row>
    <row r="146" spans="2:8" x14ac:dyDescent="0.25">
      <c r="B146"/>
      <c r="C146"/>
      <c r="D146"/>
      <c r="E146" s="1" t="s">
        <v>4</v>
      </c>
      <c r="F146" s="1">
        <f>SUM(F9:F142)</f>
        <v>9.7781668799997306</v>
      </c>
    </row>
    <row r="147" spans="2:8" x14ac:dyDescent="0.25">
      <c r="B147"/>
      <c r="C147"/>
      <c r="D147"/>
      <c r="E147" s="1" t="s">
        <v>5</v>
      </c>
      <c r="F147" s="1">
        <f>F146/H148</f>
        <v>7.2971394626863667E-2</v>
      </c>
    </row>
    <row r="148" spans="2:8" x14ac:dyDescent="0.25">
      <c r="B148"/>
      <c r="C148"/>
      <c r="D148"/>
      <c r="G148" s="1">
        <f>SUM(G9:G142)</f>
        <v>1.1928819938956743</v>
      </c>
      <c r="H148" s="2">
        <f>SUM(H9:H144)</f>
        <v>134</v>
      </c>
    </row>
    <row r="149" spans="2:8" x14ac:dyDescent="0.25">
      <c r="B149"/>
      <c r="C149"/>
      <c r="D149"/>
      <c r="E149" s="1" t="s">
        <v>12</v>
      </c>
      <c r="F149" s="1">
        <f>STDEVA(F9:F142)</f>
        <v>6.0034796912790865E-2</v>
      </c>
    </row>
    <row r="150" spans="2:8" x14ac:dyDescent="0.25">
      <c r="B150"/>
      <c r="C150"/>
      <c r="D150"/>
      <c r="E150" s="1" t="s">
        <v>22</v>
      </c>
      <c r="F150" s="1">
        <f>SQRT(G148/H148)</f>
        <v>9.4350964128922771E-2</v>
      </c>
    </row>
    <row r="152" spans="2:8" x14ac:dyDescent="0.25">
      <c r="E152" s="1" t="s">
        <v>20</v>
      </c>
      <c r="F152" s="1">
        <f>F150*1.96</f>
        <v>0.18492788969268864</v>
      </c>
    </row>
  </sheetData>
  <printOptions gridLines="1"/>
  <pageMargins left="0.75" right="0.25" top="0.5" bottom="0.5" header="0.3" footer="0.3"/>
  <pageSetup orientation="portrait" r:id="rId1"/>
  <headerFooter>
    <oddHeader>&amp;C&amp;"-,Bold"APPENDIX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selection activeCell="A3" sqref="A3"/>
    </sheetView>
  </sheetViews>
  <sheetFormatPr defaultRowHeight="15" x14ac:dyDescent="0.25"/>
  <cols>
    <col min="1" max="1" width="20" customWidth="1"/>
    <col min="2" max="2" width="15.140625" style="1" customWidth="1"/>
    <col min="3" max="3" width="14.7109375" style="1" customWidth="1"/>
    <col min="4" max="4" width="11.5703125" style="1" customWidth="1"/>
    <col min="5" max="5" width="12" style="1" customWidth="1"/>
    <col min="6" max="7" width="9.140625" style="1"/>
    <col min="8" max="8" width="9.140625" style="2"/>
  </cols>
  <sheetData>
    <row r="1" spans="1:14" x14ac:dyDescent="0.25">
      <c r="A1" s="6" t="s">
        <v>13</v>
      </c>
    </row>
    <row r="2" spans="1:14" x14ac:dyDescent="0.25">
      <c r="A2" s="6" t="s">
        <v>23</v>
      </c>
    </row>
    <row r="3" spans="1:14" x14ac:dyDescent="0.25">
      <c r="A3" s="6"/>
    </row>
    <row r="4" spans="1:14" x14ac:dyDescent="0.25">
      <c r="A4" t="s">
        <v>10</v>
      </c>
      <c r="B4" s="11">
        <f>F151</f>
        <v>0.30955040724713268</v>
      </c>
      <c r="C4" s="1" t="s">
        <v>14</v>
      </c>
    </row>
    <row r="5" spans="1:14" x14ac:dyDescent="0.25">
      <c r="A5" t="s">
        <v>9</v>
      </c>
      <c r="B5" s="11">
        <f>F148</f>
        <v>0.23940746268656735</v>
      </c>
    </row>
    <row r="6" spans="1:14" x14ac:dyDescent="0.25">
      <c r="A6" t="s">
        <v>8</v>
      </c>
      <c r="B6" s="3">
        <f>H149</f>
        <v>134</v>
      </c>
    </row>
    <row r="7" spans="1:14" x14ac:dyDescent="0.25">
      <c r="A7" t="s">
        <v>11</v>
      </c>
      <c r="B7" s="5">
        <v>0</v>
      </c>
    </row>
    <row r="8" spans="1:14" s="7" customFormat="1" x14ac:dyDescent="0.25">
      <c r="A8" s="7" t="s">
        <v>0</v>
      </c>
      <c r="B8" s="8" t="s">
        <v>15</v>
      </c>
      <c r="C8" s="8" t="s">
        <v>16</v>
      </c>
      <c r="D8" s="8" t="s">
        <v>1</v>
      </c>
      <c r="E8" s="8" t="s">
        <v>2</v>
      </c>
      <c r="F8" s="8" t="s">
        <v>3</v>
      </c>
      <c r="G8" s="8" t="s">
        <v>7</v>
      </c>
      <c r="H8" s="8" t="s">
        <v>6</v>
      </c>
    </row>
    <row r="9" spans="1:14" x14ac:dyDescent="0.25">
      <c r="A9">
        <v>101</v>
      </c>
      <c r="B9" s="12">
        <v>348384.43</v>
      </c>
      <c r="C9" s="12">
        <v>948855.94</v>
      </c>
      <c r="D9" s="12">
        <v>3749.74</v>
      </c>
      <c r="E9" s="12">
        <v>3750.3667</v>
      </c>
      <c r="F9" s="12">
        <v>0.62670000000000003</v>
      </c>
      <c r="G9" s="12">
        <f>F9*F9</f>
        <v>0.39275289000000002</v>
      </c>
      <c r="H9" s="2">
        <v>1</v>
      </c>
      <c r="M9" s="1"/>
      <c r="N9" s="1"/>
    </row>
    <row r="10" spans="1:14" x14ac:dyDescent="0.25">
      <c r="A10">
        <v>102</v>
      </c>
      <c r="B10" s="12">
        <v>348414.27</v>
      </c>
      <c r="C10" s="12">
        <v>964187.37</v>
      </c>
      <c r="D10" s="12">
        <v>3399.28</v>
      </c>
      <c r="E10" s="12">
        <v>3399.7494000000002</v>
      </c>
      <c r="F10" s="12">
        <v>0.46939999999999998</v>
      </c>
      <c r="G10" s="12">
        <f t="shared" ref="G10:G51" si="0">F10*F10</f>
        <v>0.22033635999999998</v>
      </c>
      <c r="H10" s="2">
        <v>1</v>
      </c>
    </row>
    <row r="11" spans="1:14" x14ac:dyDescent="0.25">
      <c r="A11">
        <v>103</v>
      </c>
      <c r="B11" s="12">
        <v>348556.59</v>
      </c>
      <c r="C11" s="12">
        <v>975557.16</v>
      </c>
      <c r="D11" s="12">
        <v>3146.22</v>
      </c>
      <c r="E11" s="12">
        <v>3146.6084999999998</v>
      </c>
      <c r="F11" s="12">
        <v>0.38850000000000001</v>
      </c>
      <c r="G11" s="12">
        <f t="shared" si="0"/>
        <v>0.15093225000000002</v>
      </c>
      <c r="H11" s="2">
        <v>1</v>
      </c>
    </row>
    <row r="12" spans="1:14" x14ac:dyDescent="0.25">
      <c r="A12">
        <v>104</v>
      </c>
      <c r="B12" s="12">
        <v>349439.06</v>
      </c>
      <c r="C12" s="12">
        <v>985810.26</v>
      </c>
      <c r="D12" s="12">
        <v>2896.68</v>
      </c>
      <c r="E12" s="12">
        <v>2896.7208999999998</v>
      </c>
      <c r="F12" s="12">
        <v>4.0899999999999999E-2</v>
      </c>
      <c r="G12" s="12">
        <f t="shared" si="0"/>
        <v>1.6728099999999998E-3</v>
      </c>
      <c r="H12" s="2">
        <v>1</v>
      </c>
    </row>
    <row r="13" spans="1:14" x14ac:dyDescent="0.25">
      <c r="A13">
        <v>105</v>
      </c>
      <c r="B13" s="12">
        <v>336360.83</v>
      </c>
      <c r="C13" s="12">
        <v>985893.63</v>
      </c>
      <c r="D13" s="12">
        <v>2921.59</v>
      </c>
      <c r="E13" s="12">
        <v>2922.1323000000002</v>
      </c>
      <c r="F13" s="12">
        <v>0.5423</v>
      </c>
      <c r="G13" s="12">
        <f t="shared" si="0"/>
        <v>0.29408929</v>
      </c>
      <c r="H13" s="2">
        <v>1</v>
      </c>
    </row>
    <row r="14" spans="1:14" x14ac:dyDescent="0.25">
      <c r="A14">
        <v>106</v>
      </c>
      <c r="B14" s="12">
        <v>339745.2</v>
      </c>
      <c r="C14" s="12">
        <v>979082.61</v>
      </c>
      <c r="D14" s="12">
        <v>3193.24</v>
      </c>
      <c r="E14" s="12">
        <v>3193.5146</v>
      </c>
      <c r="F14" s="12">
        <v>0.27460000000000001</v>
      </c>
      <c r="G14" s="12">
        <f t="shared" si="0"/>
        <v>7.5405160000000013E-2</v>
      </c>
      <c r="H14" s="2">
        <v>1</v>
      </c>
    </row>
    <row r="15" spans="1:14" x14ac:dyDescent="0.25">
      <c r="A15">
        <v>107</v>
      </c>
      <c r="B15" s="12">
        <v>339069.75</v>
      </c>
      <c r="C15" s="12">
        <v>972135.25</v>
      </c>
      <c r="D15" s="12">
        <v>3261.42</v>
      </c>
      <c r="E15" s="12">
        <v>3262.0907000000002</v>
      </c>
      <c r="F15" s="12">
        <v>0.67069999999999996</v>
      </c>
      <c r="G15" s="12">
        <f t="shared" si="0"/>
        <v>0.44983848999999992</v>
      </c>
      <c r="H15" s="2">
        <v>1</v>
      </c>
    </row>
    <row r="16" spans="1:14" x14ac:dyDescent="0.25">
      <c r="A16">
        <v>108</v>
      </c>
      <c r="B16" s="12">
        <v>339479.7</v>
      </c>
      <c r="C16" s="12">
        <v>959572.83</v>
      </c>
      <c r="D16" s="12">
        <v>3593.82</v>
      </c>
      <c r="E16" s="12">
        <v>3594.1302999999998</v>
      </c>
      <c r="F16" s="12">
        <v>0.31030000000000002</v>
      </c>
      <c r="G16" s="12">
        <f t="shared" si="0"/>
        <v>9.6286090000000019E-2</v>
      </c>
      <c r="H16" s="2">
        <v>1</v>
      </c>
    </row>
    <row r="17" spans="1:8" x14ac:dyDescent="0.25">
      <c r="A17">
        <v>109</v>
      </c>
      <c r="B17" s="12">
        <v>339824.46</v>
      </c>
      <c r="C17" s="12">
        <v>948882.14</v>
      </c>
      <c r="D17" s="12">
        <v>3827.61</v>
      </c>
      <c r="E17" s="12">
        <v>3827.8849</v>
      </c>
      <c r="F17" s="12">
        <v>0.27489999999999998</v>
      </c>
      <c r="G17" s="12">
        <f t="shared" si="0"/>
        <v>7.5570009999999993E-2</v>
      </c>
      <c r="H17" s="2">
        <v>1</v>
      </c>
    </row>
    <row r="18" spans="1:8" x14ac:dyDescent="0.25">
      <c r="A18">
        <v>110</v>
      </c>
      <c r="B18" s="12">
        <v>327804.65999999997</v>
      </c>
      <c r="C18" s="12">
        <v>933667.54</v>
      </c>
      <c r="D18" s="12">
        <v>4384.9799999999996</v>
      </c>
      <c r="E18" s="12">
        <v>4385.4946</v>
      </c>
      <c r="F18" s="12">
        <v>0.51459999999999995</v>
      </c>
      <c r="G18" s="12">
        <f t="shared" si="0"/>
        <v>0.26481315999999994</v>
      </c>
      <c r="H18" s="2">
        <v>1</v>
      </c>
    </row>
    <row r="19" spans="1:8" x14ac:dyDescent="0.25">
      <c r="A19">
        <v>112</v>
      </c>
      <c r="B19" s="12">
        <v>330254.19</v>
      </c>
      <c r="C19" s="12">
        <v>959631.65</v>
      </c>
      <c r="D19" s="12">
        <v>3593.37</v>
      </c>
      <c r="E19" s="12">
        <v>3593.7719999999999</v>
      </c>
      <c r="F19" s="12">
        <v>0.40200000000000002</v>
      </c>
      <c r="G19" s="12">
        <f t="shared" si="0"/>
        <v>0.16160400000000003</v>
      </c>
      <c r="H19" s="2">
        <v>1</v>
      </c>
    </row>
    <row r="20" spans="1:8" x14ac:dyDescent="0.25">
      <c r="A20">
        <v>113</v>
      </c>
      <c r="B20" s="12">
        <v>330419.48</v>
      </c>
      <c r="C20" s="12">
        <v>969545.66</v>
      </c>
      <c r="D20" s="12">
        <v>3363.06</v>
      </c>
      <c r="E20" s="12">
        <v>3363.4366</v>
      </c>
      <c r="F20" s="12">
        <v>0.37659999999999999</v>
      </c>
      <c r="G20" s="12">
        <f t="shared" si="0"/>
        <v>0.14182755999999999</v>
      </c>
      <c r="H20" s="2">
        <v>1</v>
      </c>
    </row>
    <row r="21" spans="1:8" x14ac:dyDescent="0.25">
      <c r="A21">
        <v>114</v>
      </c>
      <c r="B21" s="12">
        <v>330820.28999999998</v>
      </c>
      <c r="C21" s="12">
        <v>979429.8</v>
      </c>
      <c r="D21" s="12">
        <v>3198.8</v>
      </c>
      <c r="E21" s="12">
        <v>3198.9544999999998</v>
      </c>
      <c r="F21" s="12">
        <v>0.1545</v>
      </c>
      <c r="G21" s="12">
        <f t="shared" si="0"/>
        <v>2.3870249999999999E-2</v>
      </c>
      <c r="H21" s="2">
        <v>1</v>
      </c>
    </row>
    <row r="22" spans="1:8" x14ac:dyDescent="0.25">
      <c r="A22">
        <v>115</v>
      </c>
      <c r="B22" s="12">
        <v>326521.02</v>
      </c>
      <c r="C22" s="12">
        <v>985604.82</v>
      </c>
      <c r="D22" s="12">
        <v>2931.31</v>
      </c>
      <c r="E22" s="12">
        <v>2931.5612999999998</v>
      </c>
      <c r="F22" s="12">
        <v>0.25130000000000002</v>
      </c>
      <c r="G22" s="12">
        <f t="shared" si="0"/>
        <v>6.315169000000001E-2</v>
      </c>
      <c r="H22" s="2">
        <v>1</v>
      </c>
    </row>
    <row r="23" spans="1:8" x14ac:dyDescent="0.25">
      <c r="A23">
        <v>116</v>
      </c>
      <c r="B23" s="12">
        <v>323762</v>
      </c>
      <c r="C23" s="12">
        <v>963583.45</v>
      </c>
      <c r="D23" s="12">
        <v>3673.07</v>
      </c>
      <c r="E23" s="12">
        <v>3673.2597000000001</v>
      </c>
      <c r="F23" s="12">
        <v>0.18970000000000001</v>
      </c>
      <c r="G23" s="12">
        <f t="shared" si="0"/>
        <v>3.5986090000000005E-2</v>
      </c>
      <c r="H23" s="2">
        <v>1</v>
      </c>
    </row>
    <row r="24" spans="1:8" x14ac:dyDescent="0.25">
      <c r="A24">
        <v>117</v>
      </c>
      <c r="B24" s="12">
        <v>324190.25</v>
      </c>
      <c r="C24" s="12">
        <v>944152.68</v>
      </c>
      <c r="D24" s="12">
        <v>3966.71</v>
      </c>
      <c r="E24" s="12">
        <v>3966.8607000000002</v>
      </c>
      <c r="F24" s="12">
        <v>0.1507</v>
      </c>
      <c r="G24" s="12">
        <f t="shared" si="0"/>
        <v>2.271049E-2</v>
      </c>
      <c r="H24" s="2">
        <v>1</v>
      </c>
    </row>
    <row r="25" spans="1:8" x14ac:dyDescent="0.25">
      <c r="A25">
        <v>119</v>
      </c>
      <c r="B25" s="12">
        <v>319839.12</v>
      </c>
      <c r="C25" s="12">
        <v>954450.17</v>
      </c>
      <c r="D25" s="12">
        <v>3660.68</v>
      </c>
      <c r="E25" s="12">
        <v>3660.7354</v>
      </c>
      <c r="F25" s="12">
        <v>5.5399999999999998E-2</v>
      </c>
      <c r="G25" s="12">
        <f t="shared" si="0"/>
        <v>3.0691599999999996E-3</v>
      </c>
      <c r="H25" s="2">
        <v>1</v>
      </c>
    </row>
    <row r="26" spans="1:8" x14ac:dyDescent="0.25">
      <c r="A26">
        <v>120</v>
      </c>
      <c r="B26" s="12">
        <v>319480.21000000002</v>
      </c>
      <c r="C26" s="12">
        <v>967292.57</v>
      </c>
      <c r="D26" s="12">
        <v>3410.63</v>
      </c>
      <c r="E26" s="12">
        <v>3411.1950999999999</v>
      </c>
      <c r="F26" s="12">
        <v>0.56510000000000005</v>
      </c>
      <c r="G26" s="12">
        <f t="shared" si="0"/>
        <v>0.31933801000000006</v>
      </c>
      <c r="H26" s="2">
        <v>1</v>
      </c>
    </row>
    <row r="27" spans="1:8" x14ac:dyDescent="0.25">
      <c r="A27">
        <v>121</v>
      </c>
      <c r="B27" s="12">
        <v>320001.21000000002</v>
      </c>
      <c r="C27" s="12">
        <v>980360.93</v>
      </c>
      <c r="D27" s="12">
        <v>3072.53</v>
      </c>
      <c r="E27" s="12">
        <v>3072.7577000000001</v>
      </c>
      <c r="F27" s="12">
        <v>0.22770000000000001</v>
      </c>
      <c r="G27" s="12">
        <f t="shared" si="0"/>
        <v>5.1847290000000004E-2</v>
      </c>
      <c r="H27" s="2">
        <v>1</v>
      </c>
    </row>
    <row r="28" spans="1:8" x14ac:dyDescent="0.25">
      <c r="A28">
        <v>123</v>
      </c>
      <c r="B28" s="12">
        <v>306486.84999999998</v>
      </c>
      <c r="C28" s="12">
        <v>965181.36</v>
      </c>
      <c r="D28" s="12">
        <v>3335.05</v>
      </c>
      <c r="E28" s="12">
        <v>3334.9982</v>
      </c>
      <c r="F28" s="12">
        <v>-5.1799999999999999E-2</v>
      </c>
      <c r="G28" s="12">
        <f t="shared" si="0"/>
        <v>2.6832399999999999E-3</v>
      </c>
      <c r="H28" s="2">
        <v>1</v>
      </c>
    </row>
    <row r="29" spans="1:8" x14ac:dyDescent="0.25">
      <c r="A29">
        <v>130</v>
      </c>
      <c r="B29" s="12">
        <v>296368.65000000002</v>
      </c>
      <c r="C29" s="12">
        <v>963188.85</v>
      </c>
      <c r="D29" s="12">
        <v>3277.09</v>
      </c>
      <c r="E29" s="12">
        <v>3277.4115000000002</v>
      </c>
      <c r="F29" s="12">
        <v>0.32150000000000001</v>
      </c>
      <c r="G29" s="12">
        <f t="shared" si="0"/>
        <v>0.10336225</v>
      </c>
      <c r="H29" s="2">
        <v>1</v>
      </c>
    </row>
    <row r="30" spans="1:8" x14ac:dyDescent="0.25">
      <c r="A30">
        <v>131</v>
      </c>
      <c r="B30" s="12">
        <v>296399.11</v>
      </c>
      <c r="C30" s="12">
        <v>975667.53</v>
      </c>
      <c r="D30" s="12">
        <v>3066.49</v>
      </c>
      <c r="E30" s="12">
        <v>3067</v>
      </c>
      <c r="F30" s="12">
        <v>0.51</v>
      </c>
      <c r="G30" s="12">
        <f t="shared" si="0"/>
        <v>0.2601</v>
      </c>
      <c r="H30" s="2">
        <v>1</v>
      </c>
    </row>
    <row r="31" spans="1:8" x14ac:dyDescent="0.25">
      <c r="A31">
        <v>132</v>
      </c>
      <c r="B31" s="12">
        <v>302954.38</v>
      </c>
      <c r="C31" s="12">
        <v>980036.87</v>
      </c>
      <c r="D31" s="12">
        <v>3044.84</v>
      </c>
      <c r="E31" s="12">
        <v>3045.0165000000002</v>
      </c>
      <c r="F31" s="12">
        <v>0.17649999999999999</v>
      </c>
      <c r="G31" s="12">
        <f t="shared" si="0"/>
        <v>3.1152249999999996E-2</v>
      </c>
      <c r="H31" s="2">
        <v>1</v>
      </c>
    </row>
    <row r="32" spans="1:8" x14ac:dyDescent="0.25">
      <c r="A32">
        <v>133</v>
      </c>
      <c r="B32" s="12">
        <v>311985</v>
      </c>
      <c r="C32" s="12">
        <v>983644.57</v>
      </c>
      <c r="D32" s="12">
        <v>2962.89</v>
      </c>
      <c r="E32" s="12">
        <v>2963.0826999999999</v>
      </c>
      <c r="F32" s="12">
        <v>0.19270000000000001</v>
      </c>
      <c r="G32" s="12">
        <f t="shared" si="0"/>
        <v>3.7133290000000006E-2</v>
      </c>
      <c r="H32" s="2">
        <v>1</v>
      </c>
    </row>
    <row r="33" spans="1:8" x14ac:dyDescent="0.25">
      <c r="A33">
        <v>134</v>
      </c>
      <c r="B33" s="12">
        <v>317960.71000000002</v>
      </c>
      <c r="C33" s="12">
        <v>986037.59</v>
      </c>
      <c r="D33" s="12">
        <v>2909.35</v>
      </c>
      <c r="E33" s="12">
        <v>2909.7892999999999</v>
      </c>
      <c r="F33" s="12">
        <v>0.43930000000000002</v>
      </c>
      <c r="G33" s="12">
        <f t="shared" si="0"/>
        <v>0.19298449000000001</v>
      </c>
      <c r="H33" s="2">
        <v>1</v>
      </c>
    </row>
    <row r="34" spans="1:8" x14ac:dyDescent="0.25">
      <c r="A34">
        <v>135</v>
      </c>
      <c r="B34" s="12">
        <v>313914.34999999998</v>
      </c>
      <c r="C34" s="12">
        <v>997700.14</v>
      </c>
      <c r="D34" s="12">
        <v>2935.34</v>
      </c>
      <c r="E34" s="12">
        <v>2935.6491000000001</v>
      </c>
      <c r="F34" s="12">
        <v>0.30909999999999999</v>
      </c>
      <c r="G34" s="12">
        <f t="shared" si="0"/>
        <v>9.5542809999999992E-2</v>
      </c>
      <c r="H34" s="2">
        <v>1</v>
      </c>
    </row>
    <row r="35" spans="1:8" x14ac:dyDescent="0.25">
      <c r="A35">
        <v>136</v>
      </c>
      <c r="B35" s="12">
        <v>291588.25</v>
      </c>
      <c r="C35" s="12">
        <v>988560.52</v>
      </c>
      <c r="D35" s="12">
        <v>2973.09</v>
      </c>
      <c r="E35" s="12">
        <v>2973.0857000000001</v>
      </c>
      <c r="F35" s="12">
        <v>-4.3E-3</v>
      </c>
      <c r="G35" s="12">
        <f t="shared" si="0"/>
        <v>1.8490000000000001E-5</v>
      </c>
      <c r="H35" s="2">
        <v>1</v>
      </c>
    </row>
    <row r="36" spans="1:8" x14ac:dyDescent="0.25">
      <c r="A36">
        <v>137</v>
      </c>
      <c r="B36" s="12">
        <v>275494.01</v>
      </c>
      <c r="C36" s="12">
        <v>966879.53</v>
      </c>
      <c r="D36" s="12">
        <v>3134.6</v>
      </c>
      <c r="E36" s="12">
        <v>3134.3566999999998</v>
      </c>
      <c r="F36" s="12">
        <v>-0.24329999999999999</v>
      </c>
      <c r="G36" s="12">
        <f t="shared" si="0"/>
        <v>5.9194889999999993E-2</v>
      </c>
      <c r="H36" s="2">
        <v>1</v>
      </c>
    </row>
    <row r="37" spans="1:8" x14ac:dyDescent="0.25">
      <c r="A37">
        <v>138</v>
      </c>
      <c r="B37" s="12">
        <v>270507.39</v>
      </c>
      <c r="C37" s="12">
        <v>978294.38</v>
      </c>
      <c r="D37" s="12">
        <v>3090.85</v>
      </c>
      <c r="E37" s="12">
        <v>3090.9702000000002</v>
      </c>
      <c r="F37" s="12">
        <v>0.1202</v>
      </c>
      <c r="G37" s="12">
        <f t="shared" si="0"/>
        <v>1.4448040000000001E-2</v>
      </c>
      <c r="H37" s="2">
        <v>1</v>
      </c>
    </row>
    <row r="38" spans="1:8" x14ac:dyDescent="0.25">
      <c r="A38">
        <v>228</v>
      </c>
      <c r="B38" s="12">
        <v>270840.8</v>
      </c>
      <c r="C38" s="12">
        <v>1134118.45</v>
      </c>
      <c r="D38" s="12">
        <v>4940</v>
      </c>
      <c r="E38" s="12">
        <v>4940.1262999999999</v>
      </c>
      <c r="F38" s="12">
        <v>0.1263</v>
      </c>
      <c r="G38" s="12">
        <f t="shared" si="0"/>
        <v>1.5951689999999998E-2</v>
      </c>
      <c r="H38" s="2">
        <v>1</v>
      </c>
    </row>
    <row r="39" spans="1:8" x14ac:dyDescent="0.25">
      <c r="A39">
        <v>229</v>
      </c>
      <c r="B39" s="12">
        <v>275978.15000000002</v>
      </c>
      <c r="C39" s="12">
        <v>1134033.5900000001</v>
      </c>
      <c r="D39" s="12">
        <v>4950.12</v>
      </c>
      <c r="E39" s="12">
        <v>4950.29</v>
      </c>
      <c r="F39" s="12">
        <v>0.17</v>
      </c>
      <c r="G39" s="12">
        <f t="shared" si="0"/>
        <v>2.8900000000000006E-2</v>
      </c>
      <c r="H39" s="2">
        <v>1</v>
      </c>
    </row>
    <row r="40" spans="1:8" x14ac:dyDescent="0.25">
      <c r="A40">
        <v>230</v>
      </c>
      <c r="B40" s="12">
        <v>271275.13</v>
      </c>
      <c r="C40" s="12">
        <v>1144845.6299999999</v>
      </c>
      <c r="D40" s="12">
        <v>5003.34</v>
      </c>
      <c r="E40" s="12">
        <v>5003.6953000000003</v>
      </c>
      <c r="F40" s="12">
        <v>0.3553</v>
      </c>
      <c r="G40" s="12">
        <f t="shared" si="0"/>
        <v>0.12623809</v>
      </c>
      <c r="H40" s="2">
        <v>1</v>
      </c>
    </row>
    <row r="41" spans="1:8" x14ac:dyDescent="0.25">
      <c r="A41">
        <v>231</v>
      </c>
      <c r="B41" s="12">
        <v>275685.01</v>
      </c>
      <c r="C41" s="12">
        <v>1144181.98</v>
      </c>
      <c r="D41" s="12">
        <v>5102.2299999999996</v>
      </c>
      <c r="E41" s="12">
        <v>5102.8125</v>
      </c>
      <c r="F41" s="12">
        <v>0.58250000000000002</v>
      </c>
      <c r="G41" s="12">
        <f t="shared" si="0"/>
        <v>0.33930625000000003</v>
      </c>
      <c r="H41" s="2">
        <v>1</v>
      </c>
    </row>
    <row r="42" spans="1:8" x14ac:dyDescent="0.25">
      <c r="A42">
        <v>232</v>
      </c>
      <c r="B42" s="12">
        <v>280966.02</v>
      </c>
      <c r="C42" s="12">
        <v>1144668.48</v>
      </c>
      <c r="D42" s="12">
        <v>5215.08</v>
      </c>
      <c r="E42" s="12">
        <v>5215.6657999999998</v>
      </c>
      <c r="F42" s="12">
        <v>0.58579999999999999</v>
      </c>
      <c r="G42" s="12">
        <f t="shared" si="0"/>
        <v>0.34316163999999999</v>
      </c>
      <c r="H42" s="2">
        <v>1</v>
      </c>
    </row>
    <row r="43" spans="1:8" x14ac:dyDescent="0.25">
      <c r="A43">
        <v>233</v>
      </c>
      <c r="B43" s="12">
        <v>284986.58</v>
      </c>
      <c r="C43" s="12">
        <v>1146643.29</v>
      </c>
      <c r="D43" s="12">
        <v>5336.46</v>
      </c>
      <c r="E43" s="12">
        <v>5336.9151000000002</v>
      </c>
      <c r="F43" s="12">
        <v>0.4551</v>
      </c>
      <c r="G43" s="12">
        <f t="shared" si="0"/>
        <v>0.20711601000000002</v>
      </c>
      <c r="H43" s="2">
        <v>1</v>
      </c>
    </row>
    <row r="44" spans="1:8" x14ac:dyDescent="0.25">
      <c r="A44">
        <v>234</v>
      </c>
      <c r="B44" s="12">
        <v>287208.49</v>
      </c>
      <c r="C44" s="12">
        <v>1146088.8</v>
      </c>
      <c r="D44" s="12">
        <v>5318.73</v>
      </c>
      <c r="E44" s="12">
        <v>5319.2856000000002</v>
      </c>
      <c r="F44" s="12">
        <v>0.55559999999999998</v>
      </c>
      <c r="G44" s="12">
        <f t="shared" si="0"/>
        <v>0.30869135999999997</v>
      </c>
      <c r="H44" s="2">
        <v>1</v>
      </c>
    </row>
    <row r="45" spans="1:8" x14ac:dyDescent="0.25">
      <c r="A45">
        <v>301</v>
      </c>
      <c r="B45" s="12">
        <v>286021.56</v>
      </c>
      <c r="C45" s="12">
        <v>1096434.74</v>
      </c>
      <c r="D45" s="12">
        <v>4627.0200000000004</v>
      </c>
      <c r="E45" s="12">
        <v>4627.5560999999998</v>
      </c>
      <c r="F45" s="12">
        <v>0.53610000000000002</v>
      </c>
      <c r="G45" s="12">
        <f t="shared" si="0"/>
        <v>0.28740321000000002</v>
      </c>
      <c r="H45" s="2">
        <v>1</v>
      </c>
    </row>
    <row r="46" spans="1:8" x14ac:dyDescent="0.25">
      <c r="A46">
        <v>302</v>
      </c>
      <c r="B46" s="12">
        <v>289665.02</v>
      </c>
      <c r="C46" s="12">
        <v>1099088.53</v>
      </c>
      <c r="D46" s="12">
        <v>4562.49</v>
      </c>
      <c r="E46" s="12">
        <v>4562.8010999999997</v>
      </c>
      <c r="F46" s="12">
        <v>0.31109999999999999</v>
      </c>
      <c r="G46" s="12">
        <f t="shared" si="0"/>
        <v>9.6783209999999995E-2</v>
      </c>
      <c r="H46" s="2">
        <v>1</v>
      </c>
    </row>
    <row r="47" spans="1:8" x14ac:dyDescent="0.25">
      <c r="A47">
        <v>303</v>
      </c>
      <c r="B47" s="12">
        <v>291951.53000000003</v>
      </c>
      <c r="C47" s="12">
        <v>1103156.29</v>
      </c>
      <c r="D47" s="12">
        <v>4506.91</v>
      </c>
      <c r="E47" s="12">
        <v>4507.1962999999996</v>
      </c>
      <c r="F47" s="12">
        <v>0.2863</v>
      </c>
      <c r="G47" s="12">
        <f t="shared" si="0"/>
        <v>8.1967689999999996E-2</v>
      </c>
      <c r="H47" s="2">
        <v>1</v>
      </c>
    </row>
    <row r="48" spans="1:8" x14ac:dyDescent="0.25">
      <c r="A48">
        <v>304</v>
      </c>
      <c r="B48" s="12">
        <v>295511.08</v>
      </c>
      <c r="C48" s="12">
        <v>1106222.6399999999</v>
      </c>
      <c r="D48" s="12">
        <v>4451.26</v>
      </c>
      <c r="E48" s="12">
        <v>4451.8537999999999</v>
      </c>
      <c r="F48" s="12">
        <v>0.59379999999999999</v>
      </c>
      <c r="G48" s="12">
        <f t="shared" si="0"/>
        <v>0.35259844000000001</v>
      </c>
      <c r="H48" s="2">
        <v>1</v>
      </c>
    </row>
    <row r="49" spans="1:8" x14ac:dyDescent="0.25">
      <c r="A49">
        <v>305</v>
      </c>
      <c r="B49" s="12">
        <v>299456.69</v>
      </c>
      <c r="C49" s="12">
        <v>1109722.5900000001</v>
      </c>
      <c r="D49" s="12">
        <v>4404.75</v>
      </c>
      <c r="E49" s="12">
        <v>4405.3639999999996</v>
      </c>
      <c r="F49" s="12">
        <v>0.61399999999999999</v>
      </c>
      <c r="G49" s="12">
        <f t="shared" si="0"/>
        <v>0.376996</v>
      </c>
      <c r="H49" s="2">
        <v>1</v>
      </c>
    </row>
    <row r="50" spans="1:8" x14ac:dyDescent="0.25">
      <c r="A50">
        <v>306</v>
      </c>
      <c r="B50" s="12">
        <v>306829.51</v>
      </c>
      <c r="C50" s="12">
        <v>1116397.72</v>
      </c>
      <c r="D50" s="12">
        <v>4299.72</v>
      </c>
      <c r="E50" s="12">
        <v>4300.2820000000002</v>
      </c>
      <c r="F50" s="12">
        <v>0.56200000000000006</v>
      </c>
      <c r="G50" s="12">
        <f t="shared" si="0"/>
        <v>0.31584400000000007</v>
      </c>
      <c r="H50" s="2">
        <v>1</v>
      </c>
    </row>
    <row r="51" spans="1:8" x14ac:dyDescent="0.25">
      <c r="A51">
        <v>307</v>
      </c>
      <c r="B51" s="12">
        <v>302642.32</v>
      </c>
      <c r="C51" s="12">
        <v>1113039.42</v>
      </c>
      <c r="D51" s="12">
        <v>4303.93</v>
      </c>
      <c r="E51" s="12">
        <v>4304.5113000000001</v>
      </c>
      <c r="F51" s="12">
        <v>0.58130000000000004</v>
      </c>
      <c r="G51" s="12">
        <f t="shared" si="0"/>
        <v>0.33790969000000004</v>
      </c>
      <c r="H51" s="2">
        <v>1</v>
      </c>
    </row>
    <row r="52" spans="1:8" x14ac:dyDescent="0.25">
      <c r="A52">
        <v>4001</v>
      </c>
      <c r="B52" s="12">
        <v>469762.16</v>
      </c>
      <c r="C52" s="12">
        <v>979359.51</v>
      </c>
      <c r="D52" s="12">
        <v>2277.2800000000002</v>
      </c>
      <c r="E52" s="12">
        <v>2277.3557999999998</v>
      </c>
      <c r="F52" s="12">
        <v>7.5800000000000006E-2</v>
      </c>
      <c r="G52" s="12">
        <f t="shared" ref="G52:G112" si="1">F52*F52</f>
        <v>5.7456400000000006E-3</v>
      </c>
      <c r="H52" s="2">
        <v>1</v>
      </c>
    </row>
    <row r="53" spans="1:8" x14ac:dyDescent="0.25">
      <c r="A53">
        <v>4002</v>
      </c>
      <c r="B53" s="12">
        <v>480987.78</v>
      </c>
      <c r="C53" s="12">
        <v>973100.97</v>
      </c>
      <c r="D53" s="12">
        <v>2234.6799999999998</v>
      </c>
      <c r="E53" s="12">
        <v>2234.7152000000001</v>
      </c>
      <c r="F53" s="12">
        <v>3.5200000000000002E-2</v>
      </c>
      <c r="G53" s="12">
        <f t="shared" si="1"/>
        <v>1.2390400000000001E-3</v>
      </c>
      <c r="H53" s="2">
        <v>1</v>
      </c>
    </row>
    <row r="54" spans="1:8" x14ac:dyDescent="0.25">
      <c r="A54">
        <v>4003</v>
      </c>
      <c r="B54" s="12">
        <v>481073.61</v>
      </c>
      <c r="C54" s="12">
        <v>972909.87</v>
      </c>
      <c r="D54" s="12">
        <v>2233.9299999999998</v>
      </c>
      <c r="E54" s="12">
        <v>2233.9182999999998</v>
      </c>
      <c r="F54" s="12">
        <v>-1.17E-2</v>
      </c>
      <c r="G54" s="12">
        <f t="shared" si="1"/>
        <v>1.3689E-4</v>
      </c>
      <c r="H54" s="2">
        <v>1</v>
      </c>
    </row>
    <row r="55" spans="1:8" x14ac:dyDescent="0.25">
      <c r="A55">
        <v>4004</v>
      </c>
      <c r="B55" s="12">
        <v>474605.5</v>
      </c>
      <c r="C55" s="12">
        <v>962873.93</v>
      </c>
      <c r="D55" s="12">
        <v>2326.19</v>
      </c>
      <c r="E55" s="12">
        <v>2326.2928000000002</v>
      </c>
      <c r="F55" s="12">
        <v>0.1028</v>
      </c>
      <c r="G55" s="12">
        <f t="shared" si="1"/>
        <v>1.056784E-2</v>
      </c>
      <c r="H55" s="2">
        <v>1</v>
      </c>
    </row>
    <row r="56" spans="1:8" x14ac:dyDescent="0.25">
      <c r="A56">
        <v>4005</v>
      </c>
      <c r="B56" s="12">
        <v>465972.84</v>
      </c>
      <c r="C56" s="12">
        <v>966651.1</v>
      </c>
      <c r="D56" s="12">
        <v>2380.34</v>
      </c>
      <c r="E56" s="12">
        <v>2380.4830000000002</v>
      </c>
      <c r="F56" s="12">
        <v>0.14299999999999999</v>
      </c>
      <c r="G56" s="12">
        <f t="shared" si="1"/>
        <v>2.0448999999999995E-2</v>
      </c>
      <c r="H56" s="2">
        <v>1</v>
      </c>
    </row>
    <row r="57" spans="1:8" x14ac:dyDescent="0.25">
      <c r="A57">
        <v>4006</v>
      </c>
      <c r="B57" s="12">
        <v>445786.01</v>
      </c>
      <c r="C57" s="12">
        <v>952160</v>
      </c>
      <c r="D57" s="12">
        <v>3164.01</v>
      </c>
      <c r="E57" s="12">
        <v>3164.1064999999999</v>
      </c>
      <c r="F57" s="12">
        <v>9.6500000000000002E-2</v>
      </c>
      <c r="G57" s="12">
        <f t="shared" si="1"/>
        <v>9.3122500000000011E-3</v>
      </c>
      <c r="H57" s="2">
        <v>1</v>
      </c>
    </row>
    <row r="58" spans="1:8" x14ac:dyDescent="0.25">
      <c r="A58">
        <v>4007</v>
      </c>
      <c r="B58" s="12">
        <v>455859.65</v>
      </c>
      <c r="C58" s="12">
        <v>974110.88</v>
      </c>
      <c r="D58" s="12">
        <v>2406.5700000000002</v>
      </c>
      <c r="E58" s="12">
        <v>2406.8092999999999</v>
      </c>
      <c r="F58" s="12">
        <v>0.23930000000000001</v>
      </c>
      <c r="G58" s="12">
        <f t="shared" si="1"/>
        <v>5.7264490000000008E-2</v>
      </c>
      <c r="H58" s="2">
        <v>1</v>
      </c>
    </row>
    <row r="59" spans="1:8" x14ac:dyDescent="0.25">
      <c r="A59">
        <v>4008</v>
      </c>
      <c r="B59" s="12">
        <v>452221.64</v>
      </c>
      <c r="C59" s="12">
        <v>989310.83</v>
      </c>
      <c r="D59" s="12">
        <v>2346.16</v>
      </c>
      <c r="E59" s="12">
        <v>2346.0961000000002</v>
      </c>
      <c r="F59" s="12">
        <v>-6.3899999999999998E-2</v>
      </c>
      <c r="G59" s="12">
        <f t="shared" si="1"/>
        <v>4.0832099999999994E-3</v>
      </c>
      <c r="H59" s="2">
        <v>1</v>
      </c>
    </row>
    <row r="60" spans="1:8" x14ac:dyDescent="0.25">
      <c r="A60">
        <v>4009</v>
      </c>
      <c r="B60" s="12">
        <v>450553.4</v>
      </c>
      <c r="C60" s="12">
        <v>992383.71</v>
      </c>
      <c r="D60" s="12">
        <v>2383.58</v>
      </c>
      <c r="E60" s="12">
        <v>2383.7653</v>
      </c>
      <c r="F60" s="12">
        <v>0.18529999999999999</v>
      </c>
      <c r="G60" s="12">
        <f t="shared" si="1"/>
        <v>3.433609E-2</v>
      </c>
      <c r="H60" s="2">
        <v>1</v>
      </c>
    </row>
    <row r="61" spans="1:8" x14ac:dyDescent="0.25">
      <c r="A61">
        <v>4010</v>
      </c>
      <c r="B61" s="12">
        <v>449993.48</v>
      </c>
      <c r="C61" s="12">
        <v>1004242.74</v>
      </c>
      <c r="D61" s="12">
        <v>2472.23</v>
      </c>
      <c r="E61" s="12">
        <v>2472.6280999999999</v>
      </c>
      <c r="F61" s="12">
        <v>0.39810000000000001</v>
      </c>
      <c r="G61" s="12">
        <f t="shared" si="1"/>
        <v>0.15848361</v>
      </c>
      <c r="H61" s="2">
        <v>1</v>
      </c>
    </row>
    <row r="62" spans="1:8" x14ac:dyDescent="0.25">
      <c r="A62">
        <v>4011</v>
      </c>
      <c r="B62" s="12">
        <v>440996.76</v>
      </c>
      <c r="C62" s="12">
        <v>995248.17</v>
      </c>
      <c r="D62" s="12">
        <v>2421.4299999999998</v>
      </c>
      <c r="E62" s="12">
        <v>2421.5693000000001</v>
      </c>
      <c r="F62" s="12">
        <v>0.13930000000000001</v>
      </c>
      <c r="G62" s="12">
        <f t="shared" si="1"/>
        <v>1.9404490000000003E-2</v>
      </c>
      <c r="H62" s="2">
        <v>1</v>
      </c>
    </row>
    <row r="63" spans="1:8" x14ac:dyDescent="0.25">
      <c r="A63">
        <v>4012</v>
      </c>
      <c r="B63" s="12">
        <v>424222.57</v>
      </c>
      <c r="C63" s="12">
        <v>994757.86</v>
      </c>
      <c r="D63" s="12">
        <v>2489.86</v>
      </c>
      <c r="E63" s="12">
        <v>2490.0971</v>
      </c>
      <c r="F63" s="12">
        <v>0.23710000000000001</v>
      </c>
      <c r="G63" s="12">
        <f t="shared" si="1"/>
        <v>5.6216410000000001E-2</v>
      </c>
      <c r="H63" s="2">
        <v>1</v>
      </c>
    </row>
    <row r="64" spans="1:8" x14ac:dyDescent="0.25">
      <c r="A64">
        <v>4013</v>
      </c>
      <c r="B64" s="12">
        <v>421767.29</v>
      </c>
      <c r="C64" s="12">
        <v>976510.2</v>
      </c>
      <c r="D64" s="12">
        <v>2502.2199999999998</v>
      </c>
      <c r="E64" s="12">
        <v>2502.4711000000002</v>
      </c>
      <c r="F64" s="12">
        <v>0.25109999999999999</v>
      </c>
      <c r="G64" s="12">
        <f t="shared" si="1"/>
        <v>6.3051209999999996E-2</v>
      </c>
      <c r="H64" s="2">
        <v>1</v>
      </c>
    </row>
    <row r="65" spans="1:8" x14ac:dyDescent="0.25">
      <c r="A65">
        <v>4014</v>
      </c>
      <c r="B65" s="12">
        <v>421795.74</v>
      </c>
      <c r="C65" s="12">
        <v>976354.48</v>
      </c>
      <c r="D65" s="12">
        <v>2503.63</v>
      </c>
      <c r="E65" s="12">
        <v>2503.8611999999998</v>
      </c>
      <c r="F65" s="12">
        <v>0.23119999999999999</v>
      </c>
      <c r="G65" s="12">
        <f t="shared" si="1"/>
        <v>5.3453439999999998E-2</v>
      </c>
      <c r="H65" s="2">
        <v>1</v>
      </c>
    </row>
    <row r="66" spans="1:8" x14ac:dyDescent="0.25">
      <c r="A66">
        <v>4017</v>
      </c>
      <c r="B66" s="12">
        <v>478000.56</v>
      </c>
      <c r="C66" s="12">
        <v>1037774.85</v>
      </c>
      <c r="D66" s="12">
        <v>2730.27</v>
      </c>
      <c r="E66" s="12">
        <v>2730.6170999999999</v>
      </c>
      <c r="F66" s="12">
        <v>0.34710000000000002</v>
      </c>
      <c r="G66" s="12">
        <f t="shared" si="1"/>
        <v>0.12047841000000001</v>
      </c>
      <c r="H66" s="2">
        <v>1</v>
      </c>
    </row>
    <row r="67" spans="1:8" x14ac:dyDescent="0.25">
      <c r="A67">
        <v>4018</v>
      </c>
      <c r="B67" s="12">
        <v>482230.08</v>
      </c>
      <c r="C67" s="12">
        <v>1029239.46</v>
      </c>
      <c r="D67" s="12">
        <v>2904.01</v>
      </c>
      <c r="E67" s="12">
        <v>2904.2674999999999</v>
      </c>
      <c r="F67" s="12">
        <v>0.25750000000000001</v>
      </c>
      <c r="G67" s="12">
        <f t="shared" si="1"/>
        <v>6.6306249999999997E-2</v>
      </c>
      <c r="H67" s="2">
        <v>1</v>
      </c>
    </row>
    <row r="68" spans="1:8" x14ac:dyDescent="0.25">
      <c r="A68">
        <v>4019</v>
      </c>
      <c r="B68" s="12">
        <v>471819.91</v>
      </c>
      <c r="C68" s="12">
        <v>1017284.29</v>
      </c>
      <c r="D68" s="12">
        <v>2638.06</v>
      </c>
      <c r="E68" s="12">
        <v>2638.2338</v>
      </c>
      <c r="F68" s="12">
        <v>0.17380000000000001</v>
      </c>
      <c r="G68" s="12">
        <f t="shared" si="1"/>
        <v>3.0206440000000005E-2</v>
      </c>
      <c r="H68" s="2">
        <v>1</v>
      </c>
    </row>
    <row r="69" spans="1:8" x14ac:dyDescent="0.25">
      <c r="A69">
        <v>4020</v>
      </c>
      <c r="B69" s="12">
        <v>460085.79</v>
      </c>
      <c r="C69" s="12">
        <v>1014259.8</v>
      </c>
      <c r="D69" s="12">
        <v>2429.73</v>
      </c>
      <c r="E69" s="12">
        <v>2429.8780000000002</v>
      </c>
      <c r="F69" s="12">
        <v>0.14799999999999999</v>
      </c>
      <c r="G69" s="12">
        <f t="shared" si="1"/>
        <v>2.1903999999999996E-2</v>
      </c>
      <c r="H69" s="2">
        <v>1</v>
      </c>
    </row>
    <row r="70" spans="1:8" x14ac:dyDescent="0.25">
      <c r="A70">
        <v>4021</v>
      </c>
      <c r="B70" s="12">
        <v>459431.41</v>
      </c>
      <c r="C70" s="12">
        <v>1022294.07</v>
      </c>
      <c r="D70" s="12">
        <v>2462.5500000000002</v>
      </c>
      <c r="E70" s="12">
        <v>2462.6945999999998</v>
      </c>
      <c r="F70" s="12">
        <v>0.14460000000000001</v>
      </c>
      <c r="G70" s="12">
        <f t="shared" si="1"/>
        <v>2.0909160000000003E-2</v>
      </c>
      <c r="H70" s="2">
        <v>1</v>
      </c>
    </row>
    <row r="71" spans="1:8" x14ac:dyDescent="0.25">
      <c r="A71">
        <v>4022</v>
      </c>
      <c r="B71" s="12">
        <v>472713.49</v>
      </c>
      <c r="C71" s="12">
        <v>1036910.77</v>
      </c>
      <c r="D71" s="12">
        <v>2638.35</v>
      </c>
      <c r="E71" s="12">
        <v>2638.5252999999998</v>
      </c>
      <c r="F71" s="12">
        <v>0.17530000000000001</v>
      </c>
      <c r="G71" s="12">
        <f t="shared" si="1"/>
        <v>3.0730090000000005E-2</v>
      </c>
      <c r="H71" s="2">
        <v>1</v>
      </c>
    </row>
    <row r="72" spans="1:8" x14ac:dyDescent="0.25">
      <c r="A72">
        <v>4024</v>
      </c>
      <c r="B72" s="12">
        <v>455823.93</v>
      </c>
      <c r="C72" s="12">
        <v>1033871.56</v>
      </c>
      <c r="D72" s="12">
        <v>2541.17</v>
      </c>
      <c r="E72" s="12">
        <v>2541.4449</v>
      </c>
      <c r="F72" s="12">
        <v>0.27489999999999998</v>
      </c>
      <c r="G72" s="12">
        <f t="shared" si="1"/>
        <v>7.5570009999999993E-2</v>
      </c>
      <c r="H72" s="2">
        <v>1</v>
      </c>
    </row>
    <row r="73" spans="1:8" x14ac:dyDescent="0.25">
      <c r="A73">
        <v>4025</v>
      </c>
      <c r="B73" s="12">
        <v>456209.76</v>
      </c>
      <c r="C73" s="12">
        <v>1033855.69</v>
      </c>
      <c r="D73" s="12">
        <v>2537.58</v>
      </c>
      <c r="E73" s="12">
        <v>2537.8670999999999</v>
      </c>
      <c r="F73" s="12">
        <v>0.28710000000000002</v>
      </c>
      <c r="G73" s="12">
        <f t="shared" si="1"/>
        <v>8.2426410000000019E-2</v>
      </c>
      <c r="H73" s="2">
        <v>1</v>
      </c>
    </row>
    <row r="74" spans="1:8" x14ac:dyDescent="0.25">
      <c r="A74">
        <v>4026</v>
      </c>
      <c r="B74" s="12">
        <v>450873.59999999998</v>
      </c>
      <c r="C74" s="12">
        <v>1017731.66</v>
      </c>
      <c r="D74" s="12">
        <v>2505.88</v>
      </c>
      <c r="E74" s="12">
        <v>2506.4690999999998</v>
      </c>
      <c r="F74" s="12">
        <v>0.58909999999999996</v>
      </c>
      <c r="G74" s="12">
        <f t="shared" si="1"/>
        <v>0.34703880999999998</v>
      </c>
      <c r="H74" s="2">
        <v>1</v>
      </c>
    </row>
    <row r="75" spans="1:8" x14ac:dyDescent="0.25">
      <c r="A75">
        <v>4027</v>
      </c>
      <c r="B75" s="12">
        <v>439549.05</v>
      </c>
      <c r="C75" s="12">
        <v>1026033.76</v>
      </c>
      <c r="D75" s="12">
        <v>2613.9299999999998</v>
      </c>
      <c r="E75" s="12">
        <v>2614.1253999999999</v>
      </c>
      <c r="F75" s="12">
        <v>0.19539999999999999</v>
      </c>
      <c r="G75" s="12">
        <f t="shared" si="1"/>
        <v>3.8181159999999999E-2</v>
      </c>
      <c r="H75" s="2">
        <v>1</v>
      </c>
    </row>
    <row r="76" spans="1:8" x14ac:dyDescent="0.25">
      <c r="A76">
        <v>4028</v>
      </c>
      <c r="B76" s="12">
        <v>433272.55</v>
      </c>
      <c r="C76" s="12">
        <v>1039629.42</v>
      </c>
      <c r="D76" s="12">
        <v>2698.42</v>
      </c>
      <c r="E76" s="12">
        <v>2698.6462000000001</v>
      </c>
      <c r="F76" s="12">
        <v>0.22620000000000001</v>
      </c>
      <c r="G76" s="12">
        <f t="shared" si="1"/>
        <v>5.1166440000000007E-2</v>
      </c>
      <c r="H76" s="2">
        <v>1</v>
      </c>
    </row>
    <row r="77" spans="1:8" x14ac:dyDescent="0.25">
      <c r="A77">
        <v>4029</v>
      </c>
      <c r="B77" s="12">
        <v>434963.07</v>
      </c>
      <c r="C77" s="12">
        <v>1053149.01</v>
      </c>
      <c r="D77" s="12">
        <v>2857.92</v>
      </c>
      <c r="E77" s="12">
        <v>2858.3141999999998</v>
      </c>
      <c r="F77" s="12">
        <v>0.39419999999999999</v>
      </c>
      <c r="G77" s="12">
        <f t="shared" si="1"/>
        <v>0.15539364</v>
      </c>
      <c r="H77" s="2">
        <v>1</v>
      </c>
    </row>
    <row r="78" spans="1:8" x14ac:dyDescent="0.25">
      <c r="A78">
        <v>4030</v>
      </c>
      <c r="B78" s="12">
        <v>438731.81</v>
      </c>
      <c r="C78" s="12">
        <v>1064568.76</v>
      </c>
      <c r="D78" s="12">
        <v>2903.9</v>
      </c>
      <c r="E78" s="12">
        <v>2903.9596000000001</v>
      </c>
      <c r="F78" s="12">
        <v>5.96E-2</v>
      </c>
      <c r="G78" s="12">
        <f t="shared" si="1"/>
        <v>3.55216E-3</v>
      </c>
      <c r="H78" s="2">
        <v>1</v>
      </c>
    </row>
    <row r="79" spans="1:8" x14ac:dyDescent="0.25">
      <c r="A79">
        <v>4031</v>
      </c>
      <c r="B79" s="12">
        <v>446156.71</v>
      </c>
      <c r="C79" s="12">
        <v>1069711.75</v>
      </c>
      <c r="D79" s="12">
        <v>2762.02</v>
      </c>
      <c r="E79" s="12">
        <v>2762.0751</v>
      </c>
      <c r="F79" s="12">
        <v>5.5100000000000003E-2</v>
      </c>
      <c r="G79" s="12">
        <f t="shared" si="1"/>
        <v>3.0360100000000004E-3</v>
      </c>
      <c r="H79" s="2">
        <v>1</v>
      </c>
    </row>
    <row r="80" spans="1:8" x14ac:dyDescent="0.25">
      <c r="A80">
        <v>4034</v>
      </c>
      <c r="B80" s="12">
        <v>443705.91</v>
      </c>
      <c r="C80" s="12">
        <v>1035727.61</v>
      </c>
      <c r="D80" s="12">
        <v>2620.83</v>
      </c>
      <c r="E80" s="12">
        <v>2621.0965999999999</v>
      </c>
      <c r="F80" s="12">
        <v>0.2666</v>
      </c>
      <c r="G80" s="12">
        <f t="shared" si="1"/>
        <v>7.1075559999999996E-2</v>
      </c>
      <c r="H80" s="2">
        <v>1</v>
      </c>
    </row>
    <row r="81" spans="1:8" x14ac:dyDescent="0.25">
      <c r="A81">
        <v>4035</v>
      </c>
      <c r="B81" s="12">
        <v>443579.24</v>
      </c>
      <c r="C81" s="12">
        <v>1036025.83</v>
      </c>
      <c r="D81" s="12">
        <v>2620.9899999999998</v>
      </c>
      <c r="E81" s="12">
        <v>2621.1118999999999</v>
      </c>
      <c r="F81" s="12">
        <v>0.12189999999999999</v>
      </c>
      <c r="G81" s="12">
        <f t="shared" si="1"/>
        <v>1.4859609999999999E-2</v>
      </c>
      <c r="H81" s="2">
        <v>1</v>
      </c>
    </row>
    <row r="82" spans="1:8" x14ac:dyDescent="0.25">
      <c r="A82">
        <v>4036</v>
      </c>
      <c r="B82" s="12">
        <v>451662.37</v>
      </c>
      <c r="C82" s="12">
        <v>1043848.37</v>
      </c>
      <c r="D82" s="12">
        <v>2597.38</v>
      </c>
      <c r="E82" s="12">
        <v>2597.6550000000002</v>
      </c>
      <c r="F82" s="12">
        <v>0.27500000000000002</v>
      </c>
      <c r="G82" s="12">
        <f t="shared" si="1"/>
        <v>7.5625000000000012E-2</v>
      </c>
      <c r="H82" s="2">
        <v>1</v>
      </c>
    </row>
    <row r="83" spans="1:8" x14ac:dyDescent="0.25">
      <c r="A83">
        <v>4037</v>
      </c>
      <c r="B83" s="12">
        <v>456728.91</v>
      </c>
      <c r="C83" s="12">
        <v>1059041.97</v>
      </c>
      <c r="D83" s="12">
        <v>2619</v>
      </c>
      <c r="E83" s="12">
        <v>2619.2345</v>
      </c>
      <c r="F83" s="12">
        <v>0.23449999999999999</v>
      </c>
      <c r="G83" s="12">
        <f t="shared" si="1"/>
        <v>5.4990249999999991E-2</v>
      </c>
      <c r="H83" s="2">
        <v>1</v>
      </c>
    </row>
    <row r="84" spans="1:8" x14ac:dyDescent="0.25">
      <c r="A84">
        <v>4038</v>
      </c>
      <c r="B84" s="12">
        <v>456768.93</v>
      </c>
      <c r="C84" s="12">
        <v>1059219</v>
      </c>
      <c r="D84" s="12">
        <v>2618.5700000000002</v>
      </c>
      <c r="E84" s="12">
        <v>2618.7341000000001</v>
      </c>
      <c r="F84" s="12">
        <v>0.1641</v>
      </c>
      <c r="G84" s="12">
        <f t="shared" si="1"/>
        <v>2.6928809999999997E-2</v>
      </c>
      <c r="H84" s="2">
        <v>1</v>
      </c>
    </row>
    <row r="85" spans="1:8" x14ac:dyDescent="0.25">
      <c r="A85">
        <v>4039</v>
      </c>
      <c r="B85" s="12">
        <v>459325.29</v>
      </c>
      <c r="C85" s="12">
        <v>1076440.42</v>
      </c>
      <c r="D85" s="12">
        <v>2818.21</v>
      </c>
      <c r="E85" s="12">
        <v>2818.1884</v>
      </c>
      <c r="F85" s="12">
        <v>-2.1600000000000001E-2</v>
      </c>
      <c r="G85" s="12">
        <f t="shared" si="1"/>
        <v>4.6656000000000003E-4</v>
      </c>
      <c r="H85" s="2">
        <v>1</v>
      </c>
    </row>
    <row r="86" spans="1:8" x14ac:dyDescent="0.25">
      <c r="A86">
        <v>4040</v>
      </c>
      <c r="B86" s="12">
        <v>468281.42</v>
      </c>
      <c r="C86" s="12">
        <v>1066954.96</v>
      </c>
      <c r="D86" s="12">
        <v>2754.55</v>
      </c>
      <c r="E86" s="12">
        <v>2754.7512000000002</v>
      </c>
      <c r="F86" s="12">
        <v>0.20119999999999999</v>
      </c>
      <c r="G86" s="12">
        <f t="shared" si="1"/>
        <v>4.0481439999999994E-2</v>
      </c>
      <c r="H86" s="2">
        <v>1</v>
      </c>
    </row>
    <row r="87" spans="1:8" x14ac:dyDescent="0.25">
      <c r="A87">
        <v>4041</v>
      </c>
      <c r="B87" s="12">
        <v>467927.53</v>
      </c>
      <c r="C87" s="12">
        <v>1066811.7</v>
      </c>
      <c r="D87" s="12">
        <v>2749.7</v>
      </c>
      <c r="E87" s="12">
        <v>2749.9708999999998</v>
      </c>
      <c r="F87" s="12">
        <v>0.27089999999999997</v>
      </c>
      <c r="G87" s="12">
        <f t="shared" si="1"/>
        <v>7.3386809999999983E-2</v>
      </c>
      <c r="H87" s="2">
        <v>1</v>
      </c>
    </row>
    <row r="88" spans="1:8" x14ac:dyDescent="0.25">
      <c r="A88">
        <v>4042</v>
      </c>
      <c r="B88" s="12">
        <v>479761.2</v>
      </c>
      <c r="C88" s="12">
        <v>1072293.78</v>
      </c>
      <c r="D88" s="12">
        <v>3752.61</v>
      </c>
      <c r="E88" s="12">
        <v>3752.5743000000002</v>
      </c>
      <c r="F88" s="12">
        <v>-3.5700000000000003E-2</v>
      </c>
      <c r="G88" s="12">
        <f t="shared" si="1"/>
        <v>1.2744900000000001E-3</v>
      </c>
      <c r="H88" s="2">
        <v>1</v>
      </c>
    </row>
    <row r="89" spans="1:8" x14ac:dyDescent="0.25">
      <c r="A89">
        <v>4043</v>
      </c>
      <c r="B89" s="12">
        <v>475494.43</v>
      </c>
      <c r="C89" s="12">
        <v>1053413.3</v>
      </c>
      <c r="D89" s="12">
        <v>2790.92</v>
      </c>
      <c r="E89" s="12">
        <v>2791.2583</v>
      </c>
      <c r="F89" s="12">
        <v>0.33829999999999999</v>
      </c>
      <c r="G89" s="12">
        <f t="shared" si="1"/>
        <v>0.11444689</v>
      </c>
      <c r="H89" s="2">
        <v>1</v>
      </c>
    </row>
    <row r="90" spans="1:8" x14ac:dyDescent="0.25">
      <c r="A90">
        <v>4044</v>
      </c>
      <c r="B90" s="12">
        <v>477288.84</v>
      </c>
      <c r="C90" s="12">
        <v>1047973.36</v>
      </c>
      <c r="D90" s="12">
        <v>2807.88</v>
      </c>
      <c r="E90" s="12">
        <v>2808.0491000000002</v>
      </c>
      <c r="F90" s="12">
        <v>0.1691</v>
      </c>
      <c r="G90" s="12">
        <f t="shared" si="1"/>
        <v>2.8594810000000002E-2</v>
      </c>
      <c r="H90" s="2">
        <v>1</v>
      </c>
    </row>
    <row r="91" spans="1:8" x14ac:dyDescent="0.25">
      <c r="A91">
        <v>4045</v>
      </c>
      <c r="B91" s="12">
        <v>467873.17</v>
      </c>
      <c r="C91" s="12">
        <v>1048782.23</v>
      </c>
      <c r="D91" s="12">
        <v>2616.96</v>
      </c>
      <c r="E91" s="12">
        <v>2617.2312000000002</v>
      </c>
      <c r="F91" s="12">
        <v>0.2712</v>
      </c>
      <c r="G91" s="12">
        <f t="shared" si="1"/>
        <v>7.3549439999999994E-2</v>
      </c>
      <c r="H91" s="2">
        <v>1</v>
      </c>
    </row>
    <row r="92" spans="1:8" x14ac:dyDescent="0.25">
      <c r="A92">
        <v>4046</v>
      </c>
      <c r="B92" s="12">
        <v>468343.05</v>
      </c>
      <c r="C92" s="12">
        <v>1048990.6000000001</v>
      </c>
      <c r="D92" s="12">
        <v>2613.61</v>
      </c>
      <c r="E92" s="12">
        <v>2613.9277999999999</v>
      </c>
      <c r="F92" s="12">
        <v>0.31780000000000003</v>
      </c>
      <c r="G92" s="12">
        <f t="shared" si="1"/>
        <v>0.10099684000000002</v>
      </c>
      <c r="H92" s="2">
        <v>1</v>
      </c>
    </row>
    <row r="93" spans="1:8" x14ac:dyDescent="0.25">
      <c r="A93">
        <v>4047</v>
      </c>
      <c r="B93" s="12">
        <v>468002.7</v>
      </c>
      <c r="C93" s="12">
        <v>1049350.94</v>
      </c>
      <c r="D93" s="12">
        <v>2629.46</v>
      </c>
      <c r="E93" s="12">
        <v>2629.6886</v>
      </c>
      <c r="F93" s="12">
        <v>0.2286</v>
      </c>
      <c r="G93" s="12">
        <f t="shared" si="1"/>
        <v>5.2257959999999999E-2</v>
      </c>
      <c r="H93" s="2">
        <v>1</v>
      </c>
    </row>
    <row r="94" spans="1:8" x14ac:dyDescent="0.25">
      <c r="A94">
        <v>4048</v>
      </c>
      <c r="B94" s="12">
        <v>440715.74</v>
      </c>
      <c r="C94" s="12">
        <v>1015835.41</v>
      </c>
      <c r="D94" s="12">
        <v>2544.39</v>
      </c>
      <c r="E94" s="12">
        <v>2544.3715999999999</v>
      </c>
      <c r="F94" s="12">
        <v>-1.84E-2</v>
      </c>
      <c r="G94" s="12">
        <f t="shared" si="1"/>
        <v>3.3856000000000001E-4</v>
      </c>
      <c r="H94" s="2">
        <v>1</v>
      </c>
    </row>
    <row r="95" spans="1:8" x14ac:dyDescent="0.25">
      <c r="A95">
        <v>4049</v>
      </c>
      <c r="B95" s="12">
        <v>447425.39</v>
      </c>
      <c r="C95" s="12">
        <v>1008548.6</v>
      </c>
      <c r="D95" s="12">
        <v>2502.94</v>
      </c>
      <c r="E95" s="12">
        <v>2503.1779999999999</v>
      </c>
      <c r="F95" s="12">
        <v>0.23799999999999999</v>
      </c>
      <c r="G95" s="12">
        <f t="shared" si="1"/>
        <v>5.6643999999999993E-2</v>
      </c>
      <c r="H95" s="2">
        <v>1</v>
      </c>
    </row>
    <row r="96" spans="1:8" x14ac:dyDescent="0.25">
      <c r="A96">
        <v>4050</v>
      </c>
      <c r="B96" s="12">
        <v>464123.74</v>
      </c>
      <c r="C96" s="12">
        <v>1009068.96</v>
      </c>
      <c r="D96" s="12">
        <v>2381.1</v>
      </c>
      <c r="E96" s="12">
        <v>2381.1513</v>
      </c>
      <c r="F96" s="12">
        <v>5.1299999999999998E-2</v>
      </c>
      <c r="G96" s="12">
        <f t="shared" si="1"/>
        <v>2.6316899999999999E-3</v>
      </c>
      <c r="H96" s="2">
        <v>1</v>
      </c>
    </row>
    <row r="97" spans="1:8" x14ac:dyDescent="0.25">
      <c r="A97">
        <v>4052</v>
      </c>
      <c r="B97" s="12">
        <v>389328.58</v>
      </c>
      <c r="C97" s="12">
        <v>1027735.89</v>
      </c>
      <c r="D97" s="12">
        <v>2833.86</v>
      </c>
      <c r="E97" s="12">
        <v>2833.9773</v>
      </c>
      <c r="F97" s="12">
        <v>0.1173</v>
      </c>
      <c r="G97" s="12">
        <f t="shared" si="1"/>
        <v>1.375929E-2</v>
      </c>
      <c r="H97" s="2">
        <v>1</v>
      </c>
    </row>
    <row r="98" spans="1:8" x14ac:dyDescent="0.25">
      <c r="A98">
        <v>4053</v>
      </c>
      <c r="B98" s="12">
        <v>378349.33</v>
      </c>
      <c r="C98" s="12">
        <v>1049206.4099999999</v>
      </c>
      <c r="D98" s="12">
        <v>3041.65</v>
      </c>
      <c r="E98" s="12">
        <v>3041.6770000000001</v>
      </c>
      <c r="F98" s="12">
        <v>2.7E-2</v>
      </c>
      <c r="G98" s="12">
        <f t="shared" si="1"/>
        <v>7.2899999999999994E-4</v>
      </c>
      <c r="H98" s="2">
        <v>1</v>
      </c>
    </row>
    <row r="99" spans="1:8" x14ac:dyDescent="0.25">
      <c r="A99">
        <v>4054</v>
      </c>
      <c r="B99" s="12">
        <v>380105.46</v>
      </c>
      <c r="C99" s="12">
        <v>1052250.4099999999</v>
      </c>
      <c r="D99" s="12">
        <v>3060.72</v>
      </c>
      <c r="E99" s="12">
        <v>3060.933</v>
      </c>
      <c r="F99" s="12">
        <v>0.21299999999999999</v>
      </c>
      <c r="G99" s="12">
        <f t="shared" si="1"/>
        <v>4.5369E-2</v>
      </c>
      <c r="H99" s="2">
        <v>1</v>
      </c>
    </row>
    <row r="100" spans="1:8" x14ac:dyDescent="0.25">
      <c r="A100">
        <v>4055</v>
      </c>
      <c r="B100" s="12">
        <v>379279.17</v>
      </c>
      <c r="C100" s="12">
        <v>1053178.8899999999</v>
      </c>
      <c r="D100" s="12">
        <v>3069.86</v>
      </c>
      <c r="E100" s="12">
        <v>3070.0565000000001</v>
      </c>
      <c r="F100" s="12">
        <v>0.19650000000000001</v>
      </c>
      <c r="G100" s="12">
        <f t="shared" si="1"/>
        <v>3.8612250000000001E-2</v>
      </c>
      <c r="H100" s="2">
        <v>1</v>
      </c>
    </row>
    <row r="101" spans="1:8" x14ac:dyDescent="0.25">
      <c r="A101">
        <v>4058</v>
      </c>
      <c r="B101" s="12">
        <v>386865.15</v>
      </c>
      <c r="C101" s="12">
        <v>1069546.97</v>
      </c>
      <c r="D101" s="12">
        <v>3190.7</v>
      </c>
      <c r="E101" s="12">
        <v>3190.9225999999999</v>
      </c>
      <c r="F101" s="12">
        <v>0.22259999999999999</v>
      </c>
      <c r="G101" s="12">
        <f t="shared" si="1"/>
        <v>4.9550759999999999E-2</v>
      </c>
      <c r="H101" s="2">
        <v>1</v>
      </c>
    </row>
    <row r="102" spans="1:8" x14ac:dyDescent="0.25">
      <c r="A102">
        <v>4059</v>
      </c>
      <c r="B102" s="12">
        <v>387356.11</v>
      </c>
      <c r="C102" s="12">
        <v>1069371.2</v>
      </c>
      <c r="D102" s="12">
        <v>3188.52</v>
      </c>
      <c r="E102" s="12">
        <v>3188.9023000000002</v>
      </c>
      <c r="F102" s="12">
        <v>0.38229999999999997</v>
      </c>
      <c r="G102" s="12">
        <f t="shared" si="1"/>
        <v>0.14615328999999999</v>
      </c>
      <c r="H102" s="2">
        <v>1</v>
      </c>
    </row>
    <row r="103" spans="1:8" x14ac:dyDescent="0.25">
      <c r="A103">
        <v>4060</v>
      </c>
      <c r="B103" s="12">
        <v>387439.3</v>
      </c>
      <c r="C103" s="12">
        <v>1069332.32</v>
      </c>
      <c r="D103" s="12">
        <v>3188.96</v>
      </c>
      <c r="E103" s="12">
        <v>3189.0322000000001</v>
      </c>
      <c r="F103" s="12">
        <v>7.22E-2</v>
      </c>
      <c r="G103" s="12">
        <f t="shared" si="1"/>
        <v>5.2128399999999998E-3</v>
      </c>
      <c r="H103" s="2">
        <v>1</v>
      </c>
    </row>
    <row r="104" spans="1:8" x14ac:dyDescent="0.25">
      <c r="A104">
        <v>4061</v>
      </c>
      <c r="B104" s="12">
        <v>394782.49</v>
      </c>
      <c r="C104" s="12">
        <v>1059654.99</v>
      </c>
      <c r="D104" s="12">
        <v>3076.15</v>
      </c>
      <c r="E104" s="12">
        <v>3076.4303</v>
      </c>
      <c r="F104" s="12">
        <v>0.28029999999999999</v>
      </c>
      <c r="G104" s="12">
        <f t="shared" si="1"/>
        <v>7.8568089999999993E-2</v>
      </c>
      <c r="H104" s="2">
        <v>1</v>
      </c>
    </row>
    <row r="105" spans="1:8" x14ac:dyDescent="0.25">
      <c r="A105">
        <v>4062</v>
      </c>
      <c r="B105" s="12">
        <v>370063.54</v>
      </c>
      <c r="C105" s="12">
        <v>1081554.08</v>
      </c>
      <c r="D105" s="12">
        <v>3413.01</v>
      </c>
      <c r="E105" s="12">
        <v>3413.2123000000001</v>
      </c>
      <c r="F105" s="12">
        <v>0.20230000000000001</v>
      </c>
      <c r="G105" s="12">
        <f t="shared" si="1"/>
        <v>4.0925290000000003E-2</v>
      </c>
      <c r="H105" s="2">
        <v>1</v>
      </c>
    </row>
    <row r="106" spans="1:8" x14ac:dyDescent="0.25">
      <c r="A106">
        <v>4063</v>
      </c>
      <c r="B106" s="12">
        <v>370977.75</v>
      </c>
      <c r="C106" s="12">
        <v>1093266.23</v>
      </c>
      <c r="D106" s="12">
        <v>3432.87</v>
      </c>
      <c r="E106" s="12">
        <v>3433.2570000000001</v>
      </c>
      <c r="F106" s="12">
        <v>0.38700000000000001</v>
      </c>
      <c r="G106" s="12">
        <f t="shared" si="1"/>
        <v>0.14976900000000001</v>
      </c>
      <c r="H106" s="2">
        <v>1</v>
      </c>
    </row>
    <row r="107" spans="1:8" x14ac:dyDescent="0.25">
      <c r="A107">
        <v>4064</v>
      </c>
      <c r="B107" s="12">
        <v>336719.28</v>
      </c>
      <c r="C107" s="12">
        <v>1090813.79</v>
      </c>
      <c r="D107" s="12">
        <v>3983.17</v>
      </c>
      <c r="E107" s="12">
        <v>3983.3699000000001</v>
      </c>
      <c r="F107" s="12">
        <v>0.19989999999999999</v>
      </c>
      <c r="G107" s="12">
        <f t="shared" si="1"/>
        <v>3.9960009999999997E-2</v>
      </c>
      <c r="H107" s="2">
        <v>1</v>
      </c>
    </row>
    <row r="108" spans="1:8" x14ac:dyDescent="0.25">
      <c r="A108">
        <v>4065</v>
      </c>
      <c r="B108" s="12">
        <v>352524.41</v>
      </c>
      <c r="C108" s="12">
        <v>1081089.8799999999</v>
      </c>
      <c r="D108" s="12">
        <v>3668.73</v>
      </c>
      <c r="E108" s="12">
        <v>3668.9769000000001</v>
      </c>
      <c r="F108" s="12">
        <v>0.24690000000000001</v>
      </c>
      <c r="G108" s="12">
        <f t="shared" si="1"/>
        <v>6.0959610000000004E-2</v>
      </c>
      <c r="H108" s="2">
        <v>1</v>
      </c>
    </row>
    <row r="109" spans="1:8" x14ac:dyDescent="0.25">
      <c r="A109">
        <v>4066</v>
      </c>
      <c r="B109" s="12">
        <v>346374.40000000002</v>
      </c>
      <c r="C109" s="12">
        <v>1059136.29</v>
      </c>
      <c r="D109" s="12">
        <v>3521.9</v>
      </c>
      <c r="E109" s="12">
        <v>3522.1086</v>
      </c>
      <c r="F109" s="12">
        <v>0.20860000000000001</v>
      </c>
      <c r="G109" s="12">
        <f t="shared" si="1"/>
        <v>4.3513960000000004E-2</v>
      </c>
      <c r="H109" s="2">
        <v>1</v>
      </c>
    </row>
    <row r="110" spans="1:8" x14ac:dyDescent="0.25">
      <c r="A110">
        <v>4067</v>
      </c>
      <c r="B110" s="12">
        <v>340440.14</v>
      </c>
      <c r="C110" s="12">
        <v>1060092.72</v>
      </c>
      <c r="D110" s="12">
        <v>3742.59</v>
      </c>
      <c r="E110" s="12">
        <v>3741.8058000000001</v>
      </c>
      <c r="F110" s="12">
        <v>-0.78420000000000001</v>
      </c>
      <c r="G110" s="12">
        <f t="shared" si="1"/>
        <v>0.61496963999999998</v>
      </c>
      <c r="H110" s="2">
        <v>1</v>
      </c>
    </row>
    <row r="111" spans="1:8" x14ac:dyDescent="0.25">
      <c r="A111">
        <v>4068</v>
      </c>
      <c r="B111" s="12">
        <v>350164.66</v>
      </c>
      <c r="C111" s="12">
        <v>1034327.31</v>
      </c>
      <c r="D111" s="12">
        <v>3001.91</v>
      </c>
      <c r="E111" s="12">
        <v>3002.1030000000001</v>
      </c>
      <c r="F111" s="12">
        <v>0.193</v>
      </c>
      <c r="G111" s="12">
        <f t="shared" si="1"/>
        <v>3.7249000000000004E-2</v>
      </c>
      <c r="H111" s="2">
        <v>1</v>
      </c>
    </row>
    <row r="112" spans="1:8" x14ac:dyDescent="0.25">
      <c r="A112">
        <v>4069</v>
      </c>
      <c r="B112" s="12">
        <v>341824.7</v>
      </c>
      <c r="C112" s="12">
        <v>1012223.09</v>
      </c>
      <c r="D112" s="12">
        <v>2822.16</v>
      </c>
      <c r="E112" s="12">
        <v>2822.3285999999998</v>
      </c>
      <c r="F112" s="12">
        <v>0.1686</v>
      </c>
      <c r="G112" s="12">
        <f t="shared" si="1"/>
        <v>2.842596E-2</v>
      </c>
      <c r="H112" s="2">
        <v>1</v>
      </c>
    </row>
    <row r="113" spans="1:8" x14ac:dyDescent="0.25">
      <c r="A113">
        <v>4070</v>
      </c>
      <c r="B113" s="12">
        <v>353584.39</v>
      </c>
      <c r="C113" s="12">
        <v>1006098.72</v>
      </c>
      <c r="D113" s="12">
        <v>2717.65</v>
      </c>
      <c r="E113" s="12">
        <v>2718.1302000000001</v>
      </c>
      <c r="F113" s="12">
        <v>0.48020000000000002</v>
      </c>
      <c r="G113" s="12">
        <f t="shared" ref="G113:G142" si="2">F113*F113</f>
        <v>0.23059204000000003</v>
      </c>
      <c r="H113" s="2">
        <v>1</v>
      </c>
    </row>
    <row r="114" spans="1:8" x14ac:dyDescent="0.25">
      <c r="A114">
        <v>4071</v>
      </c>
      <c r="B114" s="12">
        <v>353289.56</v>
      </c>
      <c r="C114" s="12">
        <v>1006129.83</v>
      </c>
      <c r="D114" s="12">
        <v>2717.82</v>
      </c>
      <c r="E114" s="12">
        <v>2717.7819</v>
      </c>
      <c r="F114" s="12">
        <v>-3.8100000000000002E-2</v>
      </c>
      <c r="G114" s="12">
        <f t="shared" si="2"/>
        <v>1.4516100000000001E-3</v>
      </c>
      <c r="H114" s="2">
        <v>1</v>
      </c>
    </row>
    <row r="115" spans="1:8" x14ac:dyDescent="0.25">
      <c r="A115">
        <v>4073</v>
      </c>
      <c r="B115" s="12">
        <v>389254.22</v>
      </c>
      <c r="C115" s="12">
        <v>1000651.78</v>
      </c>
      <c r="D115" s="12">
        <v>2647.23</v>
      </c>
      <c r="E115" s="12">
        <v>2647.7073</v>
      </c>
      <c r="F115" s="12">
        <v>0.4773</v>
      </c>
      <c r="G115" s="12">
        <f t="shared" si="2"/>
        <v>0.22781529</v>
      </c>
      <c r="H115" s="2">
        <v>1</v>
      </c>
    </row>
    <row r="116" spans="1:8" x14ac:dyDescent="0.25">
      <c r="A116">
        <v>4074</v>
      </c>
      <c r="B116" s="12">
        <v>430364.29</v>
      </c>
      <c r="C116" s="12">
        <v>981867.15</v>
      </c>
      <c r="D116" s="12">
        <v>2429.65</v>
      </c>
      <c r="E116" s="12">
        <v>2429.819</v>
      </c>
      <c r="F116" s="12">
        <v>0.16900000000000001</v>
      </c>
      <c r="G116" s="12">
        <f t="shared" si="2"/>
        <v>2.8561000000000003E-2</v>
      </c>
      <c r="H116" s="2">
        <v>1</v>
      </c>
    </row>
    <row r="117" spans="1:8" x14ac:dyDescent="0.25">
      <c r="A117">
        <v>4075</v>
      </c>
      <c r="B117" s="12">
        <v>430650.59</v>
      </c>
      <c r="C117" s="12">
        <v>982311.05</v>
      </c>
      <c r="D117" s="12">
        <v>2415.62</v>
      </c>
      <c r="E117" s="12">
        <v>2415.9317999999998</v>
      </c>
      <c r="F117" s="12">
        <v>0.31180000000000002</v>
      </c>
      <c r="G117" s="12">
        <f t="shared" si="2"/>
        <v>9.7219240000000012E-2</v>
      </c>
      <c r="H117" s="2">
        <v>1</v>
      </c>
    </row>
    <row r="118" spans="1:8" x14ac:dyDescent="0.25">
      <c r="A118">
        <v>4076</v>
      </c>
      <c r="B118" s="12">
        <v>425249.16</v>
      </c>
      <c r="C118" s="12">
        <v>956731.45</v>
      </c>
      <c r="D118" s="12">
        <v>2546.5300000000002</v>
      </c>
      <c r="E118" s="12">
        <v>2546.8252000000002</v>
      </c>
      <c r="F118" s="12">
        <v>0.29520000000000002</v>
      </c>
      <c r="G118" s="12">
        <f t="shared" si="2"/>
        <v>8.7143040000000005E-2</v>
      </c>
      <c r="H118" s="2">
        <v>1</v>
      </c>
    </row>
    <row r="119" spans="1:8" x14ac:dyDescent="0.25">
      <c r="A119">
        <v>4077</v>
      </c>
      <c r="B119" s="12">
        <v>443037.68</v>
      </c>
      <c r="C119" s="12">
        <v>943021.51</v>
      </c>
      <c r="D119" s="12">
        <v>2640.31</v>
      </c>
      <c r="E119" s="12">
        <v>2640.3561</v>
      </c>
      <c r="F119" s="12">
        <v>4.6100000000000002E-2</v>
      </c>
      <c r="G119" s="12">
        <f t="shared" si="2"/>
        <v>2.1252100000000002E-3</v>
      </c>
      <c r="H119" s="2">
        <v>1</v>
      </c>
    </row>
    <row r="120" spans="1:8" x14ac:dyDescent="0.25">
      <c r="A120">
        <v>4078</v>
      </c>
      <c r="B120" s="12">
        <v>418363.22</v>
      </c>
      <c r="C120" s="12">
        <v>982227.37</v>
      </c>
      <c r="D120" s="12">
        <v>2451.42</v>
      </c>
      <c r="E120" s="12">
        <v>2451.5855999999999</v>
      </c>
      <c r="F120" s="12">
        <v>0.1656</v>
      </c>
      <c r="G120" s="12">
        <f t="shared" si="2"/>
        <v>2.7423360000000001E-2</v>
      </c>
      <c r="H120" s="2">
        <v>1</v>
      </c>
    </row>
    <row r="121" spans="1:8" x14ac:dyDescent="0.25">
      <c r="A121">
        <v>4079</v>
      </c>
      <c r="B121" s="12">
        <v>418343.82</v>
      </c>
      <c r="C121" s="12">
        <v>982461.05</v>
      </c>
      <c r="D121" s="12">
        <v>2451.13</v>
      </c>
      <c r="E121" s="12">
        <v>2451.2853</v>
      </c>
      <c r="F121" s="12">
        <v>0.15529999999999999</v>
      </c>
      <c r="G121" s="12">
        <f t="shared" si="2"/>
        <v>2.4118089999999998E-2</v>
      </c>
      <c r="H121" s="2">
        <v>1</v>
      </c>
    </row>
    <row r="122" spans="1:8" x14ac:dyDescent="0.25">
      <c r="A122">
        <v>4080</v>
      </c>
      <c r="B122" s="12">
        <v>432765.1</v>
      </c>
      <c r="C122" s="12">
        <v>1004532.09</v>
      </c>
      <c r="D122" s="12">
        <v>2514.66</v>
      </c>
      <c r="E122" s="12">
        <v>2515.0664999999999</v>
      </c>
      <c r="F122" s="12">
        <v>0.40649999999999997</v>
      </c>
      <c r="G122" s="12">
        <f t="shared" si="2"/>
        <v>0.16524224999999998</v>
      </c>
      <c r="H122" s="2">
        <v>1</v>
      </c>
    </row>
    <row r="123" spans="1:8" x14ac:dyDescent="0.25">
      <c r="A123">
        <v>4081</v>
      </c>
      <c r="B123" s="12">
        <v>432719.1</v>
      </c>
      <c r="C123" s="12">
        <v>1004914.13</v>
      </c>
      <c r="D123" s="12">
        <v>2515.27</v>
      </c>
      <c r="E123" s="12">
        <v>2515.6066999999998</v>
      </c>
      <c r="F123" s="12">
        <v>0.3367</v>
      </c>
      <c r="G123" s="12">
        <f t="shared" si="2"/>
        <v>0.11336689</v>
      </c>
      <c r="H123" s="2">
        <v>1</v>
      </c>
    </row>
    <row r="124" spans="1:8" x14ac:dyDescent="0.25">
      <c r="A124">
        <v>4082</v>
      </c>
      <c r="B124" s="12">
        <v>442928.37</v>
      </c>
      <c r="C124" s="12">
        <v>1006379.7</v>
      </c>
      <c r="D124" s="12">
        <v>2475.4499999999998</v>
      </c>
      <c r="E124" s="12">
        <v>2475.8292000000001</v>
      </c>
      <c r="F124" s="12">
        <v>0.37919999999999998</v>
      </c>
      <c r="G124" s="12">
        <f t="shared" si="2"/>
        <v>0.14379264</v>
      </c>
      <c r="H124" s="2">
        <v>1</v>
      </c>
    </row>
    <row r="125" spans="1:8" x14ac:dyDescent="0.25">
      <c r="A125">
        <v>4083</v>
      </c>
      <c r="B125" s="12">
        <v>459696.86</v>
      </c>
      <c r="C125" s="12">
        <v>1004616.61</v>
      </c>
      <c r="D125" s="12">
        <v>2405.0500000000002</v>
      </c>
      <c r="E125" s="12">
        <v>2405.2846</v>
      </c>
      <c r="F125" s="12">
        <v>0.2346</v>
      </c>
      <c r="G125" s="12">
        <f t="shared" si="2"/>
        <v>5.5037160000000002E-2</v>
      </c>
      <c r="H125" s="2">
        <v>1</v>
      </c>
    </row>
    <row r="126" spans="1:8" x14ac:dyDescent="0.25">
      <c r="A126">
        <v>4084</v>
      </c>
      <c r="B126" s="12">
        <v>459557.31</v>
      </c>
      <c r="C126" s="12">
        <v>1002907.17</v>
      </c>
      <c r="D126" s="12">
        <v>2399.34</v>
      </c>
      <c r="E126" s="12">
        <v>2399.2240999999999</v>
      </c>
      <c r="F126" s="12">
        <v>-0.1159</v>
      </c>
      <c r="G126" s="12">
        <f t="shared" si="2"/>
        <v>1.343281E-2</v>
      </c>
      <c r="H126" s="2">
        <v>1</v>
      </c>
    </row>
    <row r="127" spans="1:8" x14ac:dyDescent="0.25">
      <c r="A127">
        <v>4085</v>
      </c>
      <c r="B127" s="12">
        <v>471559.76</v>
      </c>
      <c r="C127" s="12">
        <v>995534.85</v>
      </c>
      <c r="D127" s="12">
        <v>2323.3200000000002</v>
      </c>
      <c r="E127" s="12">
        <v>2323.4121</v>
      </c>
      <c r="F127" s="12">
        <v>9.2100000000000001E-2</v>
      </c>
      <c r="G127" s="12">
        <f t="shared" si="2"/>
        <v>8.482410000000001E-3</v>
      </c>
      <c r="H127" s="2">
        <v>1</v>
      </c>
    </row>
    <row r="128" spans="1:8" x14ac:dyDescent="0.25">
      <c r="A128">
        <v>4086</v>
      </c>
      <c r="B128" s="12">
        <v>470364.98</v>
      </c>
      <c r="C128" s="12">
        <v>991942.13</v>
      </c>
      <c r="D128" s="12">
        <v>2319.9299999999998</v>
      </c>
      <c r="E128" s="12">
        <v>2320.1224000000002</v>
      </c>
      <c r="F128" s="12">
        <v>0.19239999999999999</v>
      </c>
      <c r="G128" s="12">
        <f t="shared" si="2"/>
        <v>3.7017759999999997E-2</v>
      </c>
      <c r="H128" s="2">
        <v>1</v>
      </c>
    </row>
    <row r="129" spans="1:8" x14ac:dyDescent="0.25">
      <c r="A129">
        <v>4087</v>
      </c>
      <c r="B129" s="12">
        <v>462562.67</v>
      </c>
      <c r="C129" s="12">
        <v>986753.89</v>
      </c>
      <c r="D129" s="12">
        <v>2315.52</v>
      </c>
      <c r="E129" s="12">
        <v>2315.7876999999999</v>
      </c>
      <c r="F129" s="12">
        <v>0.26769999999999999</v>
      </c>
      <c r="G129" s="12">
        <f t="shared" si="2"/>
        <v>7.1663289999999991E-2</v>
      </c>
      <c r="H129" s="2">
        <v>1</v>
      </c>
    </row>
    <row r="130" spans="1:8" x14ac:dyDescent="0.25">
      <c r="A130">
        <v>4088</v>
      </c>
      <c r="B130" s="12">
        <v>462182.63</v>
      </c>
      <c r="C130" s="12">
        <v>986541.79</v>
      </c>
      <c r="D130" s="12">
        <v>2315.1</v>
      </c>
      <c r="E130" s="12">
        <v>2315.3233</v>
      </c>
      <c r="F130" s="12">
        <v>0.2233</v>
      </c>
      <c r="G130" s="12">
        <f t="shared" si="2"/>
        <v>4.986289E-2</v>
      </c>
      <c r="H130" s="2">
        <v>1</v>
      </c>
    </row>
    <row r="131" spans="1:8" x14ac:dyDescent="0.25">
      <c r="A131">
        <v>4089</v>
      </c>
      <c r="B131" s="12">
        <v>438678.39</v>
      </c>
      <c r="C131" s="12">
        <v>982409.29</v>
      </c>
      <c r="D131" s="12">
        <v>2407.8000000000002</v>
      </c>
      <c r="E131" s="12">
        <v>2407.9823999999999</v>
      </c>
      <c r="F131" s="12">
        <v>0.18240000000000001</v>
      </c>
      <c r="G131" s="12">
        <f t="shared" si="2"/>
        <v>3.3269760000000002E-2</v>
      </c>
      <c r="H131" s="2">
        <v>1</v>
      </c>
    </row>
    <row r="132" spans="1:8" x14ac:dyDescent="0.25">
      <c r="A132">
        <v>4090</v>
      </c>
      <c r="B132" s="12">
        <v>413249.08399999997</v>
      </c>
      <c r="C132" s="12">
        <v>929872.44499999995</v>
      </c>
      <c r="D132" s="12">
        <v>2423.63</v>
      </c>
      <c r="E132" s="12">
        <v>2423.826</v>
      </c>
      <c r="F132" s="12">
        <v>0.19600000000000001</v>
      </c>
      <c r="G132" s="12">
        <f t="shared" si="2"/>
        <v>3.8416000000000006E-2</v>
      </c>
      <c r="H132" s="2">
        <v>1</v>
      </c>
    </row>
    <row r="133" spans="1:8" x14ac:dyDescent="0.25">
      <c r="A133">
        <v>4091</v>
      </c>
      <c r="B133" s="12">
        <v>394679.47700000001</v>
      </c>
      <c r="C133" s="12">
        <v>891740.79700000002</v>
      </c>
      <c r="D133" s="12">
        <v>2534.4459999999999</v>
      </c>
      <c r="E133" s="12">
        <v>2534.5385000000001</v>
      </c>
      <c r="F133" s="12">
        <v>9.2499999999999999E-2</v>
      </c>
      <c r="G133" s="12">
        <f t="shared" si="2"/>
        <v>8.5562499999999996E-3</v>
      </c>
      <c r="H133" s="2">
        <v>1</v>
      </c>
    </row>
    <row r="134" spans="1:8" x14ac:dyDescent="0.25">
      <c r="A134">
        <v>4093</v>
      </c>
      <c r="B134" s="12">
        <v>438100.02399999998</v>
      </c>
      <c r="C134" s="12">
        <v>916279.60699999996</v>
      </c>
      <c r="D134" s="12">
        <v>2279.2240000000002</v>
      </c>
      <c r="E134" s="12">
        <v>2279.4733999999999</v>
      </c>
      <c r="F134" s="12">
        <v>0.24940000000000001</v>
      </c>
      <c r="G134" s="12">
        <f t="shared" si="2"/>
        <v>6.2200360000000003E-2</v>
      </c>
      <c r="H134" s="2">
        <v>1</v>
      </c>
    </row>
    <row r="135" spans="1:8" x14ac:dyDescent="0.25">
      <c r="A135">
        <v>4094</v>
      </c>
      <c r="B135" s="12">
        <v>456274.935</v>
      </c>
      <c r="C135" s="12">
        <v>913350.89199999999</v>
      </c>
      <c r="D135" s="12">
        <v>2287.7069999999999</v>
      </c>
      <c r="E135" s="12">
        <v>2287.8434000000002</v>
      </c>
      <c r="F135" s="12">
        <v>0.13639999999999999</v>
      </c>
      <c r="G135" s="12">
        <f t="shared" si="2"/>
        <v>1.8604959999999997E-2</v>
      </c>
      <c r="H135" s="2">
        <v>1</v>
      </c>
    </row>
    <row r="136" spans="1:8" x14ac:dyDescent="0.25">
      <c r="A136">
        <v>4095</v>
      </c>
      <c r="B136" s="12">
        <v>477194.01899999997</v>
      </c>
      <c r="C136" s="12">
        <v>929023.79200000002</v>
      </c>
      <c r="D136" s="12">
        <v>2531.7800000000002</v>
      </c>
      <c r="E136" s="12">
        <v>2531.7795999999998</v>
      </c>
      <c r="F136" s="12">
        <v>-4.0000000000000002E-4</v>
      </c>
      <c r="G136" s="12">
        <f t="shared" si="2"/>
        <v>1.6E-7</v>
      </c>
      <c r="H136" s="2">
        <v>1</v>
      </c>
    </row>
    <row r="137" spans="1:8" x14ac:dyDescent="0.25">
      <c r="A137">
        <v>4096</v>
      </c>
      <c r="B137" s="12">
        <v>487383.11700000003</v>
      </c>
      <c r="C137" s="12">
        <v>916563.29</v>
      </c>
      <c r="D137" s="12">
        <v>2182.8879999999999</v>
      </c>
      <c r="E137" s="12">
        <v>2183.1302000000001</v>
      </c>
      <c r="F137" s="12">
        <v>0.2422</v>
      </c>
      <c r="G137" s="12">
        <f t="shared" si="2"/>
        <v>5.8660839999999999E-2</v>
      </c>
      <c r="H137" s="2">
        <v>1</v>
      </c>
    </row>
    <row r="138" spans="1:8" x14ac:dyDescent="0.25">
      <c r="A138">
        <v>4097</v>
      </c>
      <c r="B138" s="12">
        <v>510919.19</v>
      </c>
      <c r="C138" s="12">
        <v>910646.71100000001</v>
      </c>
      <c r="D138" s="12">
        <v>2003.41</v>
      </c>
      <c r="E138" s="12">
        <v>2003.8587</v>
      </c>
      <c r="F138" s="12">
        <v>0.44869999999999999</v>
      </c>
      <c r="G138" s="12">
        <f t="shared" si="2"/>
        <v>0.20133168999999998</v>
      </c>
      <c r="H138" s="2">
        <v>1</v>
      </c>
    </row>
    <row r="139" spans="1:8" x14ac:dyDescent="0.25">
      <c r="A139">
        <v>4098</v>
      </c>
      <c r="B139" s="12">
        <v>519561.60700000002</v>
      </c>
      <c r="C139" s="12">
        <v>932717.51100000006</v>
      </c>
      <c r="D139" s="12">
        <v>2039.0119999999999</v>
      </c>
      <c r="E139" s="12">
        <v>2039.4047</v>
      </c>
      <c r="F139" s="12">
        <v>0.39269999999999999</v>
      </c>
      <c r="G139" s="12">
        <f t="shared" si="2"/>
        <v>0.15421329</v>
      </c>
      <c r="H139" s="2">
        <v>1</v>
      </c>
    </row>
    <row r="140" spans="1:8" x14ac:dyDescent="0.25">
      <c r="A140">
        <v>4100</v>
      </c>
      <c r="B140" s="12">
        <v>518803.99099999998</v>
      </c>
      <c r="C140" s="12">
        <v>965310.32799999998</v>
      </c>
      <c r="D140" s="12">
        <v>2657.2170000000001</v>
      </c>
      <c r="E140" s="12">
        <v>2657.2828</v>
      </c>
      <c r="F140" s="12">
        <v>6.5799999999999997E-2</v>
      </c>
      <c r="G140" s="12">
        <f t="shared" si="2"/>
        <v>4.3296400000000001E-3</v>
      </c>
      <c r="H140" s="2">
        <v>1</v>
      </c>
    </row>
    <row r="141" spans="1:8" x14ac:dyDescent="0.25">
      <c r="A141">
        <v>4101</v>
      </c>
      <c r="B141" s="12">
        <v>519243.98</v>
      </c>
      <c r="C141" s="12">
        <v>994300.95700000005</v>
      </c>
      <c r="D141" s="12">
        <v>2781.297</v>
      </c>
      <c r="E141" s="12">
        <v>2781.3971999999999</v>
      </c>
      <c r="F141" s="12">
        <v>0.1002</v>
      </c>
      <c r="G141" s="12">
        <f t="shared" si="2"/>
        <v>1.004004E-2</v>
      </c>
      <c r="H141" s="2">
        <v>1</v>
      </c>
    </row>
    <row r="142" spans="1:8" x14ac:dyDescent="0.25">
      <c r="A142">
        <v>4102</v>
      </c>
      <c r="B142" s="12">
        <v>551260.16399999999</v>
      </c>
      <c r="C142" s="12">
        <v>1005339.255</v>
      </c>
      <c r="D142" s="12">
        <v>3176.2739999999999</v>
      </c>
      <c r="E142" s="12">
        <v>3176.8056000000001</v>
      </c>
      <c r="F142" s="12">
        <v>0.53159999999999996</v>
      </c>
      <c r="G142" s="12">
        <f t="shared" si="2"/>
        <v>0.28259855999999994</v>
      </c>
      <c r="H142" s="2">
        <v>1</v>
      </c>
    </row>
    <row r="147" spans="2:9" x14ac:dyDescent="0.25">
      <c r="B147"/>
      <c r="C147"/>
      <c r="D147"/>
      <c r="E147" s="1" t="s">
        <v>4</v>
      </c>
      <c r="F147" s="12">
        <f>SUM(F9:F142)</f>
        <v>32.080600000000025</v>
      </c>
      <c r="G147" s="12"/>
    </row>
    <row r="148" spans="2:9" x14ac:dyDescent="0.25">
      <c r="B148"/>
      <c r="C148"/>
      <c r="D148"/>
      <c r="E148" s="1" t="s">
        <v>5</v>
      </c>
      <c r="F148" s="12">
        <f>F147/H149</f>
        <v>0.23940746268656735</v>
      </c>
      <c r="G148" s="12"/>
    </row>
    <row r="149" spans="2:9" x14ac:dyDescent="0.25">
      <c r="B149"/>
      <c r="C149"/>
      <c r="D149"/>
      <c r="F149" s="12"/>
      <c r="G149" s="12">
        <f>SUM(G9:G142)</f>
        <v>12.840074920000001</v>
      </c>
      <c r="H149" s="2">
        <f>SUM(H9:H142)</f>
        <v>134</v>
      </c>
      <c r="I149" t="s">
        <v>4</v>
      </c>
    </row>
    <row r="150" spans="2:9" x14ac:dyDescent="0.25">
      <c r="B150"/>
      <c r="C150"/>
      <c r="D150"/>
      <c r="E150" s="1" t="s">
        <v>12</v>
      </c>
      <c r="F150" s="12">
        <f>STDEVA(F9:F142)</f>
        <v>0.19696455680050362</v>
      </c>
      <c r="G150" s="12"/>
    </row>
    <row r="151" spans="2:9" x14ac:dyDescent="0.25">
      <c r="B151"/>
      <c r="C151"/>
      <c r="D151"/>
      <c r="E151" s="1" t="s">
        <v>22</v>
      </c>
      <c r="F151" s="12">
        <f>SQRT(G149/H149)</f>
        <v>0.30955040724713268</v>
      </c>
      <c r="G151" s="12"/>
    </row>
    <row r="152" spans="2:9" x14ac:dyDescent="0.25">
      <c r="F152" s="12"/>
      <c r="G152" s="12"/>
    </row>
    <row r="153" spans="2:9" x14ac:dyDescent="0.25">
      <c r="E153" s="13">
        <v>0.95</v>
      </c>
      <c r="F153" s="12">
        <f>F151*1.96</f>
        <v>0.60671879820438002</v>
      </c>
      <c r="G153" s="12"/>
    </row>
  </sheetData>
  <printOptions gridLines="1"/>
  <pageMargins left="0.75" right="0.25" top="0.5" bottom="0.5" header="0.3" footer="0.3"/>
  <pageSetup orientation="landscape" r:id="rId1"/>
  <headerFooter>
    <oddHeader>&amp;C&amp;"-,Bold"APPENDIX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Check-Pts_residuals (m)</vt:lpstr>
      <vt:lpstr>Check-Pts_residuals (ift)</vt:lpstr>
      <vt:lpstr>'Check-Pts_residuals (ift)'!Print_Titles</vt:lpstr>
      <vt:lpstr>'Check-Pts_residuals (m)'!Print_Titles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Mathews - Admin</dc:creator>
  <cp:lastModifiedBy>Pat McGarrity</cp:lastModifiedBy>
  <cp:lastPrinted>2016-02-09T17:00:06Z</cp:lastPrinted>
  <dcterms:created xsi:type="dcterms:W3CDTF">2015-12-10T15:51:37Z</dcterms:created>
  <dcterms:modified xsi:type="dcterms:W3CDTF">2016-02-09T17:29:50Z</dcterms:modified>
</cp:coreProperties>
</file>