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olpert-my.sharepoint.com/personal/qassim_abdullah_woolpert_com/Documents/Publications/Projects/Hawaii_SPL/Accuracy/"/>
    </mc:Choice>
  </mc:AlternateContent>
  <xr:revisionPtr revIDLastSave="58" documentId="8_{1B71C506-18AF-4C0A-A4EF-560096BAF636}" xr6:coauthVersionLast="47" xr6:coauthVersionMax="47" xr10:uidLastSave="{A513E8EA-9494-4258-BD35-85858CD8526A}"/>
  <bookViews>
    <workbookView xWindow="-108" yWindow="-108" windowWidth="23256" windowHeight="11964" activeTab="1" xr2:uid="{00000000-000D-0000-FFFF-FFFF00000000}"/>
  </bookViews>
  <sheets>
    <sheet name="with KONAPIER" sheetId="1" r:id="rId1"/>
    <sheet name="Without KONAPIE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9" i="4" l="1"/>
  <c r="G119" i="4"/>
  <c r="F118" i="4"/>
  <c r="G118" i="4" s="1"/>
  <c r="F117" i="4"/>
  <c r="G117" i="4" s="1"/>
  <c r="F116" i="4"/>
  <c r="G116" i="4" s="1"/>
  <c r="F115" i="4"/>
  <c r="G115" i="4" s="1"/>
  <c r="F114" i="4"/>
  <c r="G114" i="4" s="1"/>
  <c r="F113" i="4"/>
  <c r="G113" i="4" s="1"/>
  <c r="F112" i="4"/>
  <c r="G112" i="4" s="1"/>
  <c r="F111" i="4"/>
  <c r="G111" i="4" s="1"/>
  <c r="F110" i="4"/>
  <c r="G110" i="4" s="1"/>
  <c r="F109" i="4"/>
  <c r="G109" i="4" s="1"/>
  <c r="F108" i="4"/>
  <c r="G108" i="4" s="1"/>
  <c r="F107" i="4"/>
  <c r="G107" i="4" s="1"/>
  <c r="F106" i="4"/>
  <c r="G106" i="4"/>
  <c r="F105" i="4"/>
  <c r="G105" i="4" s="1"/>
  <c r="F104" i="4"/>
  <c r="G104" i="4" s="1"/>
  <c r="F103" i="4"/>
  <c r="G103" i="4" s="1"/>
  <c r="F102" i="4"/>
  <c r="G102" i="4" s="1"/>
  <c r="F101" i="4"/>
  <c r="G101" i="4" s="1"/>
  <c r="F100" i="4"/>
  <c r="G100" i="4" s="1"/>
  <c r="F99" i="4"/>
  <c r="G99" i="4" s="1"/>
  <c r="F98" i="4"/>
  <c r="G98" i="4"/>
  <c r="F97" i="4"/>
  <c r="G97" i="4" s="1"/>
  <c r="F96" i="4"/>
  <c r="G96" i="4"/>
  <c r="F95" i="4"/>
  <c r="G95" i="4"/>
  <c r="F94" i="4"/>
  <c r="G94" i="4" s="1"/>
  <c r="F93" i="4"/>
  <c r="G93" i="4" s="1"/>
  <c r="F92" i="4"/>
  <c r="G92" i="4" s="1"/>
  <c r="F91" i="4"/>
  <c r="G91" i="4" s="1"/>
  <c r="F90" i="4"/>
  <c r="G90" i="4"/>
  <c r="F89" i="4"/>
  <c r="G89" i="4"/>
  <c r="F88" i="4"/>
  <c r="G88" i="4"/>
  <c r="F87" i="4"/>
  <c r="G87" i="4"/>
  <c r="F86" i="4"/>
  <c r="G86" i="4"/>
  <c r="G85" i="4"/>
  <c r="F85" i="4"/>
  <c r="F84" i="4"/>
  <c r="G84" i="4" s="1"/>
  <c r="F83" i="4"/>
  <c r="G83" i="4"/>
  <c r="F82" i="4"/>
  <c r="G82" i="4"/>
  <c r="F81" i="4"/>
  <c r="G81" i="4" s="1"/>
  <c r="F80" i="4"/>
  <c r="G80" i="4" s="1"/>
  <c r="F79" i="4"/>
  <c r="G79" i="4" s="1"/>
  <c r="F78" i="4"/>
  <c r="G78" i="4"/>
  <c r="F77" i="4"/>
  <c r="G77" i="4" s="1"/>
  <c r="F76" i="4"/>
  <c r="G76" i="4" s="1"/>
  <c r="F75" i="4"/>
  <c r="G75" i="4" s="1"/>
  <c r="F74" i="4"/>
  <c r="G74" i="4" s="1"/>
  <c r="F73" i="4"/>
  <c r="G73" i="4" s="1"/>
  <c r="F72" i="4"/>
  <c r="G72" i="4"/>
  <c r="F71" i="4"/>
  <c r="G71" i="4" s="1"/>
  <c r="F70" i="4"/>
  <c r="G70" i="4"/>
  <c r="F69" i="4"/>
  <c r="G69" i="4" s="1"/>
  <c r="F68" i="4"/>
  <c r="G68" i="4"/>
  <c r="F67" i="4"/>
  <c r="G67" i="4" s="1"/>
  <c r="F66" i="4"/>
  <c r="G66" i="4" s="1"/>
  <c r="F65" i="4"/>
  <c r="G65" i="4" s="1"/>
  <c r="F64" i="4"/>
  <c r="G64" i="4" s="1"/>
  <c r="F63" i="4"/>
  <c r="G63" i="4"/>
  <c r="F62" i="4"/>
  <c r="G62" i="4" s="1"/>
  <c r="F61" i="4"/>
  <c r="G61" i="4" s="1"/>
  <c r="F60" i="4"/>
  <c r="G60" i="4" s="1"/>
  <c r="F59" i="4"/>
  <c r="G59" i="4" s="1"/>
  <c r="F58" i="4"/>
  <c r="G58" i="4"/>
  <c r="F57" i="4"/>
  <c r="G57" i="4" s="1"/>
  <c r="F56" i="4"/>
  <c r="G56" i="4" s="1"/>
  <c r="F55" i="4"/>
  <c r="G55" i="4" s="1"/>
  <c r="F54" i="4"/>
  <c r="G54" i="4"/>
  <c r="F53" i="4"/>
  <c r="G53" i="4" s="1"/>
  <c r="F52" i="4"/>
  <c r="G52" i="4" s="1"/>
  <c r="F51" i="4"/>
  <c r="G51" i="4" s="1"/>
  <c r="F50" i="4"/>
  <c r="G50" i="4"/>
  <c r="F49" i="4"/>
  <c r="G49" i="4"/>
  <c r="F48" i="4"/>
  <c r="G48" i="4" s="1"/>
  <c r="F47" i="4"/>
  <c r="G47" i="4" s="1"/>
  <c r="F46" i="4"/>
  <c r="G46" i="4" s="1"/>
  <c r="F45" i="4"/>
  <c r="G45" i="4" s="1"/>
  <c r="F44" i="4"/>
  <c r="G44" i="4" s="1"/>
  <c r="F43" i="4"/>
  <c r="G43" i="4" s="1"/>
  <c r="F42" i="4"/>
  <c r="G42" i="4"/>
  <c r="F41" i="4"/>
  <c r="G41" i="4"/>
  <c r="F40" i="4"/>
  <c r="G40" i="4"/>
  <c r="F39" i="4"/>
  <c r="G39" i="4" s="1"/>
  <c r="F38" i="4"/>
  <c r="G38" i="4" s="1"/>
  <c r="F37" i="4"/>
  <c r="G37" i="4" s="1"/>
  <c r="F36" i="4"/>
  <c r="G36" i="4"/>
  <c r="F35" i="4"/>
  <c r="G35" i="4" s="1"/>
  <c r="F34" i="4"/>
  <c r="G34" i="4" s="1"/>
  <c r="F33" i="4"/>
  <c r="G33" i="4" s="1"/>
  <c r="F32" i="4"/>
  <c r="G32" i="4" s="1"/>
  <c r="F31" i="4"/>
  <c r="G31" i="4"/>
  <c r="F30" i="4"/>
  <c r="G30" i="4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/>
  <c r="F23" i="4"/>
  <c r="G23" i="4" s="1"/>
  <c r="F22" i="4"/>
  <c r="G22" i="4"/>
  <c r="F21" i="4"/>
  <c r="G21" i="4" s="1"/>
  <c r="F20" i="4"/>
  <c r="G20" i="4" s="1"/>
  <c r="F19" i="4"/>
  <c r="G19" i="4" s="1"/>
  <c r="F18" i="4"/>
  <c r="G18" i="4" s="1"/>
  <c r="F17" i="4"/>
  <c r="G17" i="4"/>
  <c r="F16" i="4"/>
  <c r="G16" i="4" s="1"/>
  <c r="F15" i="4"/>
  <c r="G15" i="4" s="1"/>
  <c r="F14" i="4"/>
  <c r="G14" i="4" s="1"/>
  <c r="F13" i="4"/>
  <c r="G13" i="4" s="1"/>
  <c r="F12" i="4"/>
  <c r="G12" i="4"/>
  <c r="F11" i="4"/>
  <c r="G11" i="4" s="1"/>
  <c r="F10" i="4"/>
  <c r="G10" i="4" s="1"/>
  <c r="F9" i="4"/>
  <c r="G9" i="4" s="1"/>
  <c r="F8" i="4"/>
  <c r="G8" i="4"/>
  <c r="F7" i="4"/>
  <c r="G7" i="4"/>
  <c r="F6" i="4"/>
  <c r="G6" i="4" s="1"/>
  <c r="F5" i="4"/>
  <c r="G5" i="4" s="1"/>
  <c r="F4" i="4"/>
  <c r="G4" i="4"/>
  <c r="F3" i="4"/>
  <c r="G3" i="4"/>
  <c r="F2" i="4"/>
  <c r="G2" i="4" s="1"/>
  <c r="F3" i="1"/>
  <c r="F4" i="1"/>
  <c r="G4" i="1" s="1"/>
  <c r="F5" i="1"/>
  <c r="G5" i="1" s="1"/>
  <c r="F6" i="1"/>
  <c r="F7" i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F20" i="1"/>
  <c r="F21" i="1"/>
  <c r="F22" i="1"/>
  <c r="G22" i="1" s="1"/>
  <c r="F23" i="1"/>
  <c r="F24" i="1"/>
  <c r="G24" i="1" s="1"/>
  <c r="F25" i="1"/>
  <c r="F26" i="1"/>
  <c r="F27" i="1"/>
  <c r="G27" i="1" s="1"/>
  <c r="F28" i="1"/>
  <c r="F29" i="1"/>
  <c r="G29" i="1" s="1"/>
  <c r="F30" i="1"/>
  <c r="G30" i="1" s="1"/>
  <c r="F31" i="1"/>
  <c r="F32" i="1"/>
  <c r="G32" i="1" s="1"/>
  <c r="F33" i="1"/>
  <c r="G33" i="1" s="1"/>
  <c r="F34" i="1"/>
  <c r="G34" i="1"/>
  <c r="F35" i="1"/>
  <c r="G35" i="1" s="1"/>
  <c r="F36" i="1"/>
  <c r="G36" i="1" s="1"/>
  <c r="F37" i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F45" i="1"/>
  <c r="F46" i="1"/>
  <c r="F47" i="1"/>
  <c r="G47" i="1" s="1"/>
  <c r="F48" i="1"/>
  <c r="G48" i="1" s="1"/>
  <c r="F49" i="1"/>
  <c r="G49" i="1"/>
  <c r="F50" i="1"/>
  <c r="G50" i="1" s="1"/>
  <c r="F51" i="1"/>
  <c r="G51" i="1" s="1"/>
  <c r="F52" i="1"/>
  <c r="G52" i="1" s="1"/>
  <c r="F53" i="1"/>
  <c r="G53" i="1" s="1"/>
  <c r="F54" i="1"/>
  <c r="G54" i="1" s="1"/>
  <c r="F55" i="1"/>
  <c r="F56" i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F71" i="1"/>
  <c r="G71" i="1" s="1"/>
  <c r="F72" i="1"/>
  <c r="G72" i="1" s="1"/>
  <c r="F73" i="1"/>
  <c r="G73" i="1" s="1"/>
  <c r="F74" i="1"/>
  <c r="F75" i="1"/>
  <c r="G75" i="1" s="1"/>
  <c r="F76" i="1"/>
  <c r="F77" i="1"/>
  <c r="G77" i="1" s="1"/>
  <c r="F78" i="1"/>
  <c r="F79" i="1"/>
  <c r="G79" i="1" s="1"/>
  <c r="F80" i="1"/>
  <c r="G80" i="1" s="1"/>
  <c r="F81" i="1"/>
  <c r="G81" i="1" s="1"/>
  <c r="F82" i="1"/>
  <c r="G82" i="1" s="1"/>
  <c r="F83" i="1"/>
  <c r="F84" i="1"/>
  <c r="F85" i="1"/>
  <c r="G85" i="1" s="1"/>
  <c r="F86" i="1"/>
  <c r="G86" i="1" s="1"/>
  <c r="F87" i="1"/>
  <c r="G87" i="1" s="1"/>
  <c r="F88" i="1"/>
  <c r="F89" i="1"/>
  <c r="G89" i="1" s="1"/>
  <c r="F90" i="1"/>
  <c r="G90" i="1" s="1"/>
  <c r="F91" i="1"/>
  <c r="G91" i="1" s="1"/>
  <c r="F92" i="1"/>
  <c r="G92" i="1" s="1"/>
  <c r="F93" i="1"/>
  <c r="G93" i="1"/>
  <c r="F94" i="1"/>
  <c r="G94" i="1" s="1"/>
  <c r="F95" i="1"/>
  <c r="G95" i="1" s="1"/>
  <c r="F96" i="1"/>
  <c r="G96" i="1" s="1"/>
  <c r="F97" i="1"/>
  <c r="F98" i="1"/>
  <c r="G98" i="1" s="1"/>
  <c r="F99" i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F112" i="1"/>
  <c r="G112" i="1" s="1"/>
  <c r="F113" i="1"/>
  <c r="F114" i="1"/>
  <c r="G114" i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2" i="1"/>
  <c r="G6" i="1"/>
  <c r="G7" i="1"/>
  <c r="G19" i="1"/>
  <c r="G20" i="1"/>
  <c r="G23" i="1"/>
  <c r="G25" i="1"/>
  <c r="G26" i="1"/>
  <c r="G28" i="1"/>
  <c r="G31" i="1"/>
  <c r="G3" i="1"/>
  <c r="G83" i="1"/>
  <c r="G84" i="1"/>
  <c r="G88" i="1"/>
  <c r="G97" i="1"/>
  <c r="G99" i="1"/>
  <c r="G111" i="1"/>
  <c r="G113" i="1"/>
  <c r="G78" i="1"/>
  <c r="G21" i="1"/>
  <c r="G37" i="1"/>
  <c r="G44" i="1"/>
  <c r="G45" i="1"/>
  <c r="G46" i="1"/>
  <c r="G55" i="1"/>
  <c r="G56" i="1"/>
  <c r="G70" i="1"/>
  <c r="G74" i="1"/>
  <c r="G76" i="1"/>
  <c r="I8" i="4" l="1"/>
  <c r="I9" i="4" s="1"/>
  <c r="I8" i="1"/>
  <c r="I9" i="1" s="1"/>
  <c r="G2" i="1"/>
</calcChain>
</file>

<file path=xl/sharedStrings.xml><?xml version="1.0" encoding="utf-8"?>
<sst xmlns="http://schemas.openxmlformats.org/spreadsheetml/2006/main" count="164" uniqueCount="85">
  <si>
    <t>Easting</t>
  </si>
  <si>
    <t>Northing</t>
  </si>
  <si>
    <t>DEM</t>
  </si>
  <si>
    <t>RMSE</t>
  </si>
  <si>
    <t>Point</t>
  </si>
  <si>
    <t>data z</t>
  </si>
  <si>
    <t>residual</t>
  </si>
  <si>
    <t>FVA</t>
  </si>
  <si>
    <t>known z</t>
  </si>
  <si>
    <t>ABS</t>
  </si>
  <si>
    <t>NVA</t>
  </si>
  <si>
    <t xml:space="preserve">104a        </t>
  </si>
  <si>
    <t xml:space="preserve">104b        </t>
  </si>
  <si>
    <t xml:space="preserve">14bs        </t>
  </si>
  <si>
    <t xml:space="preserve">14val       </t>
  </si>
  <si>
    <t xml:space="preserve">14occ       </t>
  </si>
  <si>
    <t xml:space="preserve">168BS       </t>
  </si>
  <si>
    <t xml:space="preserve">168OCC      </t>
  </si>
  <si>
    <t xml:space="preserve">168VAL      </t>
  </si>
  <si>
    <t xml:space="preserve">17a         </t>
  </si>
  <si>
    <t xml:space="preserve">17c         </t>
  </si>
  <si>
    <t xml:space="preserve">196b        </t>
  </si>
  <si>
    <t xml:space="preserve">196c        </t>
  </si>
  <si>
    <t xml:space="preserve">198c        </t>
  </si>
  <si>
    <t xml:space="preserve">198a        </t>
  </si>
  <si>
    <t xml:space="preserve">198b        </t>
  </si>
  <si>
    <t xml:space="preserve">198e        </t>
  </si>
  <si>
    <t xml:space="preserve">30a         </t>
  </si>
  <si>
    <t xml:space="preserve">39a         </t>
  </si>
  <si>
    <t xml:space="preserve">39b         </t>
  </si>
  <si>
    <t xml:space="preserve">53a         </t>
  </si>
  <si>
    <t xml:space="preserve">54c         </t>
  </si>
  <si>
    <t xml:space="preserve">55a         </t>
  </si>
  <si>
    <t xml:space="preserve">17b         </t>
  </si>
  <si>
    <t xml:space="preserve">21a         </t>
  </si>
  <si>
    <t xml:space="preserve">55d         </t>
  </si>
  <si>
    <t xml:space="preserve">54b         </t>
  </si>
  <si>
    <t xml:space="preserve">57a         </t>
  </si>
  <si>
    <t xml:space="preserve">54a         </t>
  </si>
  <si>
    <t xml:space="preserve">55b         </t>
  </si>
  <si>
    <t xml:space="preserve">57b         </t>
  </si>
  <si>
    <t xml:space="preserve">57c         </t>
  </si>
  <si>
    <t xml:space="preserve">62a         </t>
  </si>
  <si>
    <t xml:space="preserve">62b         </t>
  </si>
  <si>
    <t xml:space="preserve">62c         </t>
  </si>
  <si>
    <t xml:space="preserve">64a         </t>
  </si>
  <si>
    <t xml:space="preserve">64c         </t>
  </si>
  <si>
    <t xml:space="preserve">55c         </t>
  </si>
  <si>
    <t xml:space="preserve">64b         </t>
  </si>
  <si>
    <t xml:space="preserve">83a         </t>
  </si>
  <si>
    <t xml:space="preserve">67c         </t>
  </si>
  <si>
    <t xml:space="preserve">67d         </t>
  </si>
  <si>
    <t xml:space="preserve">84a         </t>
  </si>
  <si>
    <t xml:space="preserve">88bTSOCC    </t>
  </si>
  <si>
    <t xml:space="preserve">88cTSVAL    </t>
  </si>
  <si>
    <t xml:space="preserve">89BS        </t>
  </si>
  <si>
    <t xml:space="preserve">89OCC       </t>
  </si>
  <si>
    <t xml:space="preserve">89VAL       </t>
  </si>
  <si>
    <t xml:space="preserve">8a          </t>
  </si>
  <si>
    <t xml:space="preserve">8b          </t>
  </si>
  <si>
    <t xml:space="preserve">dm4612      </t>
  </si>
  <si>
    <t xml:space="preserve">dm4613      </t>
  </si>
  <si>
    <t xml:space="preserve">do7804      </t>
  </si>
  <si>
    <t xml:space="preserve">hbbase      </t>
  </si>
  <si>
    <t xml:space="preserve">hbbs        </t>
  </si>
  <si>
    <t xml:space="preserve">hbocc       </t>
  </si>
  <si>
    <t xml:space="preserve">hbval       </t>
  </si>
  <si>
    <t xml:space="preserve">kohp        </t>
  </si>
  <si>
    <t xml:space="preserve">kohp01      </t>
  </si>
  <si>
    <t xml:space="preserve">kohp02      </t>
  </si>
  <si>
    <t xml:space="preserve">konapier    </t>
  </si>
  <si>
    <t xml:space="preserve">kw01        </t>
  </si>
  <si>
    <t xml:space="preserve">LP02        </t>
  </si>
  <si>
    <t xml:space="preserve">MKapproach  </t>
  </si>
  <si>
    <t xml:space="preserve">MKKECK      </t>
  </si>
  <si>
    <t xml:space="preserve">MKV01       </t>
  </si>
  <si>
    <t xml:space="preserve">MKV02       </t>
  </si>
  <si>
    <t xml:space="preserve">MKVISITBASE </t>
  </si>
  <si>
    <t xml:space="preserve">PA01        </t>
  </si>
  <si>
    <t xml:space="preserve">upo         </t>
  </si>
  <si>
    <t xml:space="preserve">upo01       </t>
  </si>
  <si>
    <t>Qassim's Analysis</t>
  </si>
  <si>
    <t xml:space="preserve"> *************</t>
  </si>
  <si>
    <t>********************88</t>
  </si>
  <si>
    <t xml:space="preserve">RMSE without kona pier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</si>
</sst>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18" fillId="2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0" xfId="37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33" borderId="1" xfId="0" applyFill="1" applyBorder="1"/>
    <xf numFmtId="0" fontId="11" fillId="0" borderId="0" xfId="29" applyFill="1" applyBorder="1"/>
    <xf numFmtId="0" fontId="0" fillId="34" borderId="1" xfId="0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/>
    <xf numFmtId="164" fontId="0" fillId="35" borderId="1" xfId="0" applyNumberFormat="1" applyFill="1" applyBorder="1" applyAlignment="1">
      <alignment horizontal="center"/>
    </xf>
    <xf numFmtId="164" fontId="0" fillId="35" borderId="1" xfId="0" applyNumberFormat="1" applyFill="1" applyBorder="1" applyAlignment="1">
      <alignment horizontal="center" vertical="center"/>
    </xf>
    <xf numFmtId="164" fontId="1" fillId="35" borderId="1" xfId="0" applyNumberFormat="1" applyFont="1" applyFill="1" applyBorder="1" applyAlignment="1">
      <alignment horizontal="center" vertical="center"/>
    </xf>
    <xf numFmtId="164" fontId="0" fillId="35" borderId="0" xfId="0" applyNumberFormat="1" applyFill="1" applyBorder="1" applyAlignment="1">
      <alignment horizontal="center" vertical="center"/>
    </xf>
    <xf numFmtId="0" fontId="23" fillId="35" borderId="1" xfId="0" applyFont="1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/>
    </xf>
    <xf numFmtId="0" fontId="0" fillId="35" borderId="1" xfId="0" applyFill="1" applyBorder="1" applyAlignment="1">
      <alignment horizontal="center" vertical="top"/>
    </xf>
    <xf numFmtId="1" fontId="23" fillId="35" borderId="1" xfId="0" applyNumberFormat="1" applyFont="1" applyFill="1" applyBorder="1" applyAlignment="1">
      <alignment horizontal="center" vertical="top"/>
    </xf>
    <xf numFmtId="1" fontId="0" fillId="35" borderId="1" xfId="0" applyNumberFormat="1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4" fontId="5" fillId="0" borderId="0" xfId="37" applyNumberFormat="1" applyFill="1" applyAlignment="1">
      <alignment horizontal="center"/>
    </xf>
    <xf numFmtId="1" fontId="0" fillId="33" borderId="1" xfId="0" applyNumberForma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center"/>
    </xf>
    <xf numFmtId="164" fontId="1" fillId="33" borderId="1" xfId="0" applyNumberFormat="1" applyFon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20" fillId="0" borderId="0" xfId="37" applyFont="1" applyFill="1" applyAlignment="1">
      <alignment horizontal="center"/>
    </xf>
    <xf numFmtId="164" fontId="20" fillId="0" borderId="0" xfId="37" applyNumberFormat="1" applyFont="1" applyFill="1" applyAlignment="1">
      <alignment horizontal="center"/>
    </xf>
    <xf numFmtId="0" fontId="4" fillId="0" borderId="0" xfId="0" applyFont="1" applyFill="1"/>
    <xf numFmtId="0" fontId="5" fillId="0" borderId="0" xfId="37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0" fontId="22" fillId="0" borderId="1" xfId="29" applyFont="1" applyFill="1" applyBorder="1"/>
    <xf numFmtId="0" fontId="1" fillId="0" borderId="1" xfId="0" applyFont="1" applyFill="1" applyBorder="1"/>
    <xf numFmtId="164" fontId="4" fillId="0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24" fillId="33" borderId="1" xfId="0" applyFont="1" applyFill="1" applyBorder="1"/>
    <xf numFmtId="164" fontId="25" fillId="33" borderId="1" xfId="0" applyNumberFormat="1" applyFont="1" applyFill="1" applyBorder="1" applyAlignment="1">
      <alignment horizontal="center" vertical="center"/>
    </xf>
    <xf numFmtId="0" fontId="26" fillId="34" borderId="1" xfId="29" applyFont="1" applyFill="1" applyBorder="1"/>
    <xf numFmtId="164" fontId="25" fillId="34" borderId="1" xfId="0" applyNumberFormat="1" applyFont="1" applyFill="1" applyBorder="1" applyAlignment="1">
      <alignment horizontal="center" vertical="center"/>
    </xf>
    <xf numFmtId="0" fontId="25" fillId="33" borderId="1" xfId="0" applyFont="1" applyFill="1" applyBorder="1"/>
    <xf numFmtId="164" fontId="24" fillId="33" borderId="1" xfId="0" applyNumberFormat="1" applyFont="1" applyFill="1" applyBorder="1" applyAlignment="1">
      <alignment horizontal="center" vertical="center"/>
    </xf>
    <xf numFmtId="0" fontId="27" fillId="34" borderId="1" xfId="29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0"/>
  <sheetViews>
    <sheetView workbookViewId="0">
      <pane ySplit="1" topLeftCell="A2" activePane="bottomLeft" state="frozen"/>
      <selection pane="bottomLeft" activeCell="H8" sqref="H8:I9"/>
    </sheetView>
  </sheetViews>
  <sheetFormatPr defaultRowHeight="13.2" x14ac:dyDescent="0.25"/>
  <cols>
    <col min="1" max="1" width="21.33203125" style="26" customWidth="1"/>
    <col min="2" max="2" width="14" style="12" customWidth="1"/>
    <col min="3" max="3" width="13.88671875" style="12" customWidth="1"/>
    <col min="4" max="4" width="11.88671875" style="12" customWidth="1"/>
    <col min="5" max="6" width="9.109375" style="12" customWidth="1"/>
    <col min="7" max="7" width="9.109375" style="8" customWidth="1"/>
    <col min="8" max="8" width="16.109375" customWidth="1"/>
    <col min="9" max="9" width="14.33203125" bestFit="1" customWidth="1"/>
    <col min="10" max="10" width="19.109375" customWidth="1"/>
    <col min="11" max="11" width="9.109375" customWidth="1"/>
    <col min="12" max="12" width="4.33203125" customWidth="1"/>
    <col min="13" max="13" width="7.33203125" customWidth="1"/>
    <col min="14" max="14" width="41.6640625" customWidth="1"/>
    <col min="15" max="15" width="51.109375" customWidth="1"/>
    <col min="16" max="16" width="33.33203125" customWidth="1"/>
  </cols>
  <sheetData>
    <row r="1" spans="1:19" ht="14.4" x14ac:dyDescent="0.3">
      <c r="A1" s="22" t="s">
        <v>4</v>
      </c>
      <c r="B1" s="13" t="s">
        <v>0</v>
      </c>
      <c r="C1" s="13" t="s">
        <v>1</v>
      </c>
      <c r="D1" s="13" t="s">
        <v>8</v>
      </c>
      <c r="E1" s="13" t="s">
        <v>5</v>
      </c>
      <c r="F1" s="13" t="s">
        <v>6</v>
      </c>
      <c r="G1" s="7" t="s">
        <v>9</v>
      </c>
      <c r="K1" s="2"/>
      <c r="L1" s="2"/>
      <c r="M1" s="2"/>
      <c r="N1" s="1"/>
      <c r="O1" s="1"/>
      <c r="P1" s="1"/>
      <c r="Q1" s="1"/>
      <c r="R1" s="1"/>
    </row>
    <row r="2" spans="1:19" ht="14.4" x14ac:dyDescent="0.3">
      <c r="A2" s="23">
        <v>5</v>
      </c>
      <c r="B2" s="16">
        <v>217477.92300000001</v>
      </c>
      <c r="C2" s="16">
        <v>2093567.3759999999</v>
      </c>
      <c r="D2" s="16">
        <v>13.079000000000001</v>
      </c>
      <c r="E2" s="17">
        <v>13.13</v>
      </c>
      <c r="F2" s="18">
        <f>(D2-E2)</f>
        <v>-5.1000000000000156E-2</v>
      </c>
      <c r="G2" s="19">
        <f t="shared" ref="G2:G18" si="0">ABS(F2:F22)</f>
        <v>5.1000000000000156E-2</v>
      </c>
      <c r="H2" s="37"/>
      <c r="I2" s="37"/>
      <c r="J2" s="37"/>
      <c r="K2" s="42"/>
      <c r="L2" s="2"/>
      <c r="M2" s="2"/>
      <c r="N2" s="2"/>
      <c r="O2" s="1"/>
      <c r="P2" s="1"/>
      <c r="Q2" s="1"/>
      <c r="R2" s="1"/>
      <c r="S2" s="1"/>
    </row>
    <row r="3" spans="1:19" ht="14.4" x14ac:dyDescent="0.3">
      <c r="A3" s="23">
        <v>7</v>
      </c>
      <c r="B3" s="16">
        <v>183909.356</v>
      </c>
      <c r="C3" s="16">
        <v>2175088.0049999999</v>
      </c>
      <c r="D3" s="16">
        <v>1.79</v>
      </c>
      <c r="E3" s="17">
        <v>1.8</v>
      </c>
      <c r="F3" s="18">
        <f t="shared" ref="F3:F66" si="1">(D3-E3)</f>
        <v>-1.0000000000000009E-2</v>
      </c>
      <c r="G3" s="19">
        <f t="shared" si="0"/>
        <v>1.0000000000000009E-2</v>
      </c>
      <c r="H3" s="37"/>
      <c r="I3" s="37"/>
      <c r="J3" s="37"/>
      <c r="K3" s="2"/>
      <c r="L3" s="2"/>
      <c r="M3" s="2"/>
      <c r="N3" s="2"/>
      <c r="O3" s="1"/>
      <c r="P3" s="1"/>
      <c r="Q3" s="1"/>
      <c r="R3" s="1"/>
      <c r="S3" s="1"/>
    </row>
    <row r="4" spans="1:19" ht="14.4" x14ac:dyDescent="0.3">
      <c r="A4" s="23">
        <v>8</v>
      </c>
      <c r="B4" s="16">
        <v>220481.42800000001</v>
      </c>
      <c r="C4" s="16">
        <v>2216228.62</v>
      </c>
      <c r="D4" s="16">
        <v>811.74699999999996</v>
      </c>
      <c r="E4" s="17">
        <v>811.85</v>
      </c>
      <c r="F4" s="18">
        <f t="shared" si="1"/>
        <v>-0.10300000000006548</v>
      </c>
      <c r="G4" s="19">
        <f t="shared" si="0"/>
        <v>0.10300000000006548</v>
      </c>
      <c r="H4" s="38"/>
      <c r="I4" s="37"/>
      <c r="J4" s="37"/>
      <c r="K4" s="2"/>
      <c r="L4" s="2"/>
      <c r="M4" s="2"/>
      <c r="N4" s="1"/>
      <c r="O4" s="1"/>
      <c r="P4" s="1"/>
      <c r="Q4" s="1"/>
      <c r="R4" s="1"/>
    </row>
    <row r="5" spans="1:19" ht="14.4" x14ac:dyDescent="0.3">
      <c r="A5" s="23" t="s">
        <v>58</v>
      </c>
      <c r="B5" s="16">
        <v>220529.57800000001</v>
      </c>
      <c r="C5" s="16">
        <v>2216209.6359999999</v>
      </c>
      <c r="D5" s="16">
        <v>812.39700000000005</v>
      </c>
      <c r="E5" s="17">
        <v>812.46</v>
      </c>
      <c r="F5" s="18">
        <f t="shared" si="1"/>
        <v>-6.2999999999988177E-2</v>
      </c>
      <c r="G5" s="19">
        <f t="shared" si="0"/>
        <v>6.2999999999988177E-2</v>
      </c>
      <c r="H5" s="5"/>
      <c r="N5" s="1"/>
      <c r="O5" s="1"/>
      <c r="P5" s="1"/>
      <c r="Q5" s="1"/>
      <c r="R5" s="1"/>
    </row>
    <row r="6" spans="1:19" ht="14.4" x14ac:dyDescent="0.3">
      <c r="A6" s="23" t="s">
        <v>59</v>
      </c>
      <c r="B6" s="16">
        <v>220438.81599999999</v>
      </c>
      <c r="C6" s="16">
        <v>2216196.4130000002</v>
      </c>
      <c r="D6" s="16">
        <v>810.70299999999997</v>
      </c>
      <c r="E6" s="17">
        <v>810.71</v>
      </c>
      <c r="F6" s="18">
        <f t="shared" si="1"/>
        <v>-7.0000000000618456E-3</v>
      </c>
      <c r="G6" s="19">
        <f t="shared" si="0"/>
        <v>7.0000000000618456E-3</v>
      </c>
      <c r="H6" s="2" t="s">
        <v>81</v>
      </c>
      <c r="I6" s="2"/>
      <c r="J6" s="2"/>
      <c r="K6" s="2"/>
      <c r="L6" s="2"/>
      <c r="M6" s="2"/>
      <c r="N6" s="1"/>
      <c r="O6" s="1"/>
      <c r="P6" s="1"/>
      <c r="Q6" s="1"/>
      <c r="R6" s="1"/>
    </row>
    <row r="7" spans="1:19" ht="14.4" x14ac:dyDescent="0.3">
      <c r="A7" s="23">
        <v>11</v>
      </c>
      <c r="B7" s="16">
        <v>279534.098</v>
      </c>
      <c r="C7" s="16">
        <v>2134827.7880000002</v>
      </c>
      <c r="D7" s="16">
        <v>18.484000000000002</v>
      </c>
      <c r="E7" s="17">
        <v>18.39</v>
      </c>
      <c r="F7" s="18">
        <f t="shared" si="1"/>
        <v>9.4000000000001194E-2</v>
      </c>
      <c r="G7" s="19">
        <f t="shared" si="0"/>
        <v>9.4000000000001194E-2</v>
      </c>
      <c r="H7" s="37"/>
      <c r="I7" s="37"/>
      <c r="J7" s="37"/>
      <c r="K7" s="2"/>
      <c r="L7" s="2"/>
      <c r="M7" s="2"/>
      <c r="N7" s="1"/>
      <c r="O7" s="1"/>
      <c r="P7" s="1"/>
      <c r="Q7" s="1"/>
      <c r="R7" s="1"/>
    </row>
    <row r="8" spans="1:19" ht="15.6" x14ac:dyDescent="0.3">
      <c r="A8" s="23">
        <v>13</v>
      </c>
      <c r="B8" s="16">
        <v>223022.32500000001</v>
      </c>
      <c r="C8" s="16">
        <v>2190604.5129999998</v>
      </c>
      <c r="D8" s="16">
        <v>1576.451</v>
      </c>
      <c r="E8" s="17">
        <v>1576.62</v>
      </c>
      <c r="F8" s="18">
        <f t="shared" si="1"/>
        <v>-0.16899999999986903</v>
      </c>
      <c r="G8" s="19">
        <f t="shared" si="0"/>
        <v>0.16899999999986903</v>
      </c>
      <c r="H8" s="43" t="s">
        <v>3</v>
      </c>
      <c r="I8" s="44">
        <f>SQRT(SUMSQ(F$2:F$120)/COUNT(F$2:F$120))</f>
        <v>0.21109599950829194</v>
      </c>
      <c r="J8" s="4" t="s">
        <v>2</v>
      </c>
      <c r="K8" s="2"/>
      <c r="L8" s="2"/>
      <c r="M8" s="2"/>
      <c r="N8" s="1"/>
      <c r="O8" s="1"/>
      <c r="P8" s="1"/>
      <c r="Q8" s="1"/>
      <c r="R8" s="1"/>
    </row>
    <row r="9" spans="1:19" ht="15.6" x14ac:dyDescent="0.3">
      <c r="A9" s="23">
        <v>14</v>
      </c>
      <c r="B9" s="16">
        <v>241979.36499999999</v>
      </c>
      <c r="C9" s="16">
        <v>2221656.105</v>
      </c>
      <c r="D9" s="16">
        <v>355.35300000000001</v>
      </c>
      <c r="E9" s="17">
        <v>355.39</v>
      </c>
      <c r="F9" s="18">
        <f t="shared" si="1"/>
        <v>-3.6999999999977717E-2</v>
      </c>
      <c r="G9" s="19">
        <f t="shared" si="0"/>
        <v>3.6999999999977717E-2</v>
      </c>
      <c r="H9" s="45" t="s">
        <v>7</v>
      </c>
      <c r="I9" s="46">
        <f>I8*1.96</f>
        <v>0.41374815903625223</v>
      </c>
      <c r="J9" s="6"/>
      <c r="K9" s="2"/>
      <c r="L9" s="2"/>
      <c r="M9" s="2"/>
      <c r="N9" s="1"/>
      <c r="O9" s="1"/>
      <c r="P9" s="1"/>
      <c r="Q9" s="1"/>
      <c r="R9" s="1"/>
    </row>
    <row r="10" spans="1:19" ht="14.4" x14ac:dyDescent="0.3">
      <c r="A10" s="23" t="s">
        <v>13</v>
      </c>
      <c r="B10" s="16">
        <v>241982.38800000001</v>
      </c>
      <c r="C10" s="16">
        <v>2221599.0520000001</v>
      </c>
      <c r="D10" s="16">
        <v>355.19900000000001</v>
      </c>
      <c r="E10" s="17">
        <v>355.21</v>
      </c>
      <c r="F10" s="18">
        <f t="shared" si="1"/>
        <v>-1.0999999999967258E-2</v>
      </c>
      <c r="G10" s="19">
        <f t="shared" si="0"/>
        <v>1.0999999999967258E-2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9" ht="14.4" x14ac:dyDescent="0.3">
      <c r="A11" s="23" t="s">
        <v>15</v>
      </c>
      <c r="B11" s="16">
        <v>242026.65100000001</v>
      </c>
      <c r="C11" s="16">
        <v>2221685.34</v>
      </c>
      <c r="D11" s="16">
        <v>355.21699999999998</v>
      </c>
      <c r="E11" s="17">
        <v>355.28</v>
      </c>
      <c r="F11" s="18">
        <f t="shared" si="1"/>
        <v>-6.2999999999988177E-2</v>
      </c>
      <c r="G11" s="19">
        <f t="shared" si="0"/>
        <v>6.2999999999988177E-2</v>
      </c>
      <c r="H11" s="1"/>
      <c r="I11" s="27"/>
      <c r="J11" s="32"/>
      <c r="K11" s="1"/>
      <c r="L11" s="1"/>
      <c r="M11" s="1"/>
      <c r="N11" s="1"/>
      <c r="O11" s="1"/>
      <c r="P11" s="1"/>
      <c r="Q11" s="1"/>
      <c r="R11" s="1"/>
    </row>
    <row r="12" spans="1:19" ht="14.4" x14ac:dyDescent="0.3">
      <c r="A12" s="23" t="s">
        <v>14</v>
      </c>
      <c r="B12" s="16">
        <v>241924.69500000001</v>
      </c>
      <c r="C12" s="16">
        <v>2221635.9989999998</v>
      </c>
      <c r="D12" s="16">
        <v>355.17</v>
      </c>
      <c r="E12" s="17">
        <v>355.19</v>
      </c>
      <c r="F12" s="18">
        <f t="shared" si="1"/>
        <v>-1.999999999998181E-2</v>
      </c>
      <c r="G12" s="19">
        <f t="shared" si="0"/>
        <v>1.999999999998181E-2</v>
      </c>
      <c r="H12" s="37"/>
      <c r="I12" s="37"/>
      <c r="J12" s="37"/>
      <c r="K12" s="1"/>
      <c r="L12" s="1"/>
      <c r="M12" s="1"/>
      <c r="N12" s="1"/>
      <c r="O12" s="1"/>
      <c r="P12" s="1"/>
      <c r="Q12" s="1"/>
      <c r="R12" s="1"/>
    </row>
    <row r="13" spans="1:19" ht="14.4" x14ac:dyDescent="0.3">
      <c r="A13" s="23">
        <v>16</v>
      </c>
      <c r="B13" s="16">
        <v>192630.92499999999</v>
      </c>
      <c r="C13" s="16">
        <v>2160503.5299999998</v>
      </c>
      <c r="D13" s="16">
        <v>370.90499999999997</v>
      </c>
      <c r="E13" s="17">
        <v>370.91</v>
      </c>
      <c r="F13" s="18">
        <f t="shared" si="1"/>
        <v>-5.0000000000522959E-3</v>
      </c>
      <c r="G13" s="19">
        <f t="shared" si="0"/>
        <v>5.0000000000522959E-3</v>
      </c>
      <c r="H13" s="39"/>
      <c r="I13" s="40"/>
      <c r="J13" s="37"/>
      <c r="K13" s="1"/>
      <c r="L13" s="1"/>
      <c r="M13" s="1"/>
      <c r="N13" s="1"/>
      <c r="O13" s="1"/>
      <c r="P13" s="1"/>
      <c r="Q13" s="1"/>
      <c r="R13" s="1"/>
    </row>
    <row r="14" spans="1:19" ht="14.4" x14ac:dyDescent="0.3">
      <c r="A14" s="23">
        <v>17</v>
      </c>
      <c r="B14" s="16">
        <v>208520.883</v>
      </c>
      <c r="C14" s="16">
        <v>2121414.5070000002</v>
      </c>
      <c r="D14" s="16">
        <v>1456.759</v>
      </c>
      <c r="E14" s="17">
        <v>1456.76</v>
      </c>
      <c r="F14" s="18">
        <f t="shared" si="1"/>
        <v>-9.9999999997635314E-4</v>
      </c>
      <c r="G14" s="19">
        <f t="shared" si="0"/>
        <v>9.9999999997635314E-4</v>
      </c>
      <c r="H14" s="38"/>
      <c r="I14" s="37"/>
      <c r="J14" s="37"/>
      <c r="K14" s="1"/>
      <c r="L14" s="1"/>
      <c r="M14" s="1"/>
      <c r="N14" s="1"/>
      <c r="O14" s="1"/>
      <c r="P14" s="1"/>
      <c r="Q14" s="1"/>
      <c r="R14" s="1"/>
    </row>
    <row r="15" spans="1:19" ht="14.4" x14ac:dyDescent="0.3">
      <c r="A15" s="23" t="s">
        <v>19</v>
      </c>
      <c r="B15" s="16">
        <v>208545.69500000001</v>
      </c>
      <c r="C15" s="16">
        <v>2121423.8250000002</v>
      </c>
      <c r="D15" s="16">
        <v>1458.7280000000001</v>
      </c>
      <c r="E15" s="17">
        <v>1458.72</v>
      </c>
      <c r="F15" s="18">
        <f t="shared" si="1"/>
        <v>8.0000000000381988E-3</v>
      </c>
      <c r="G15" s="19">
        <f t="shared" si="0"/>
        <v>8.0000000000381988E-3</v>
      </c>
      <c r="H15" s="2"/>
      <c r="I15" s="2"/>
      <c r="J15" s="2"/>
      <c r="K15" s="2"/>
      <c r="L15" s="2"/>
      <c r="M15" s="2"/>
      <c r="N15" s="1"/>
      <c r="O15" s="1"/>
      <c r="P15" s="1"/>
      <c r="Q15" s="1"/>
      <c r="R15" s="1"/>
    </row>
    <row r="16" spans="1:19" ht="14.4" x14ac:dyDescent="0.3">
      <c r="A16" s="23" t="s">
        <v>33</v>
      </c>
      <c r="B16" s="16">
        <v>208488.15</v>
      </c>
      <c r="C16" s="16">
        <v>2121405.3420000002</v>
      </c>
      <c r="D16" s="16">
        <v>1454.4069999999999</v>
      </c>
      <c r="E16" s="17">
        <v>1454.41</v>
      </c>
      <c r="F16" s="18">
        <f t="shared" si="1"/>
        <v>-3.0000000001564331E-3</v>
      </c>
      <c r="G16" s="19">
        <f t="shared" si="0"/>
        <v>3.0000000001564331E-3</v>
      </c>
      <c r="H16" s="2"/>
      <c r="I16" s="2"/>
      <c r="J16" s="2"/>
      <c r="K16" s="2"/>
      <c r="L16" s="2"/>
      <c r="M16" s="2"/>
      <c r="N16" s="1"/>
      <c r="O16" s="1"/>
      <c r="P16" s="1"/>
      <c r="Q16" s="1"/>
      <c r="R16" s="1"/>
    </row>
    <row r="17" spans="1:18" ht="14.4" x14ac:dyDescent="0.3">
      <c r="A17" s="23" t="s">
        <v>20</v>
      </c>
      <c r="B17" s="16">
        <v>208535.16399999999</v>
      </c>
      <c r="C17" s="16">
        <v>2121404.0649999999</v>
      </c>
      <c r="D17" s="16">
        <v>1456.0920000000001</v>
      </c>
      <c r="E17" s="17">
        <v>1456.08</v>
      </c>
      <c r="F17" s="18">
        <f t="shared" si="1"/>
        <v>1.2000000000170985E-2</v>
      </c>
      <c r="G17" s="19">
        <f t="shared" si="0"/>
        <v>1.2000000000170985E-2</v>
      </c>
      <c r="H17" s="2"/>
      <c r="I17" s="2"/>
      <c r="J17" s="2"/>
      <c r="K17" s="2"/>
      <c r="L17" s="2"/>
      <c r="M17" s="2"/>
      <c r="N17" s="1"/>
      <c r="O17" s="1"/>
      <c r="P17" s="1"/>
      <c r="Q17" s="1"/>
      <c r="R17" s="1"/>
    </row>
    <row r="18" spans="1:18" ht="14.4" x14ac:dyDescent="0.3">
      <c r="A18" s="23">
        <v>18</v>
      </c>
      <c r="B18" s="16">
        <v>239751.943</v>
      </c>
      <c r="C18" s="16">
        <v>2173141.7119999998</v>
      </c>
      <c r="D18" s="16">
        <v>2150.694</v>
      </c>
      <c r="E18" s="17">
        <v>2151.0500000000002</v>
      </c>
      <c r="F18" s="18">
        <f t="shared" si="1"/>
        <v>-0.35600000000022192</v>
      </c>
      <c r="G18" s="19">
        <f t="shared" si="0"/>
        <v>0.35600000000022192</v>
      </c>
      <c r="H18" s="15"/>
      <c r="I18" s="2"/>
      <c r="J18" s="2"/>
      <c r="K18" s="2"/>
      <c r="L18" s="2"/>
      <c r="M18" s="2"/>
      <c r="N18" s="1"/>
      <c r="O18" s="1"/>
      <c r="P18" s="1"/>
      <c r="Q18" s="1"/>
      <c r="R18" s="1"/>
    </row>
    <row r="19" spans="1:18" ht="14.4" x14ac:dyDescent="0.3">
      <c r="A19" s="23">
        <v>20</v>
      </c>
      <c r="B19" s="16">
        <v>235221.25099999999</v>
      </c>
      <c r="C19" s="16">
        <v>2185714.338</v>
      </c>
      <c r="D19" s="16">
        <v>1980.069</v>
      </c>
      <c r="E19" s="17">
        <v>1980.13</v>
      </c>
      <c r="F19" s="18">
        <f t="shared" si="1"/>
        <v>-6.1000000000149157E-2</v>
      </c>
      <c r="G19" s="19">
        <f>ABS(F19:F38)</f>
        <v>6.1000000000149157E-2</v>
      </c>
      <c r="H19" s="15"/>
      <c r="I19" s="2"/>
      <c r="J19" s="2"/>
      <c r="K19" s="2"/>
      <c r="L19" s="2"/>
      <c r="M19" s="2"/>
      <c r="N19" s="1"/>
      <c r="O19" s="1"/>
      <c r="P19" s="1"/>
      <c r="Q19" s="1"/>
      <c r="R19" s="1"/>
    </row>
    <row r="20" spans="1:18" ht="14.4" x14ac:dyDescent="0.3">
      <c r="A20" s="23">
        <v>21</v>
      </c>
      <c r="B20" s="16">
        <v>275616.935</v>
      </c>
      <c r="C20" s="16">
        <v>2177815.571</v>
      </c>
      <c r="D20" s="16">
        <v>340.47300000000001</v>
      </c>
      <c r="E20" s="17">
        <v>340.51</v>
      </c>
      <c r="F20" s="18">
        <f t="shared" si="1"/>
        <v>-3.6999999999977717E-2</v>
      </c>
      <c r="G20" s="19">
        <f t="shared" ref="G20:G31" si="2">ABS(F20:F38)</f>
        <v>3.6999999999977717E-2</v>
      </c>
      <c r="H20" s="15"/>
      <c r="I20" s="1"/>
      <c r="J20" s="1"/>
      <c r="K20" s="2"/>
      <c r="L20" s="2"/>
      <c r="M20" s="2"/>
      <c r="N20" s="1"/>
      <c r="O20" s="1"/>
      <c r="P20" s="1"/>
      <c r="Q20" s="1"/>
      <c r="R20" s="1"/>
    </row>
    <row r="21" spans="1:18" ht="14.4" x14ac:dyDescent="0.3">
      <c r="A21" s="23" t="s">
        <v>34</v>
      </c>
      <c r="B21" s="16">
        <v>275608.152</v>
      </c>
      <c r="C21" s="16">
        <v>2177815.4360000002</v>
      </c>
      <c r="D21" s="16">
        <v>340.74700000000001</v>
      </c>
      <c r="E21" s="17">
        <v>340.78</v>
      </c>
      <c r="F21" s="18">
        <f t="shared" si="1"/>
        <v>-3.2999999999958618E-2</v>
      </c>
      <c r="G21" s="19">
        <f t="shared" si="2"/>
        <v>3.2999999999958618E-2</v>
      </c>
      <c r="H21" s="15"/>
      <c r="I21" s="1"/>
      <c r="J21" s="1"/>
      <c r="K21" s="1"/>
      <c r="L21" s="1"/>
      <c r="M21" s="1"/>
      <c r="N21" s="3"/>
      <c r="O21" s="2"/>
      <c r="P21" s="1"/>
      <c r="Q21" s="1"/>
      <c r="R21" s="1"/>
    </row>
    <row r="22" spans="1:18" ht="14.4" x14ac:dyDescent="0.3">
      <c r="A22" s="23">
        <v>25</v>
      </c>
      <c r="B22" s="16">
        <v>249056.06899999999</v>
      </c>
      <c r="C22" s="16">
        <v>2140821.5699999998</v>
      </c>
      <c r="D22" s="16">
        <v>848.91800000000001</v>
      </c>
      <c r="E22" s="17">
        <v>849.04</v>
      </c>
      <c r="F22" s="18">
        <f t="shared" si="1"/>
        <v>-0.12199999999995725</v>
      </c>
      <c r="G22" s="19">
        <f t="shared" si="2"/>
        <v>0.12199999999995725</v>
      </c>
      <c r="H22" s="15"/>
      <c r="I22" s="1"/>
      <c r="J22" s="1"/>
      <c r="K22" s="1"/>
      <c r="L22" s="1"/>
      <c r="M22" s="1"/>
      <c r="N22" s="3"/>
      <c r="O22" s="2"/>
      <c r="P22" s="1"/>
      <c r="Q22" s="1"/>
      <c r="R22" s="1"/>
    </row>
    <row r="23" spans="1:18" ht="14.4" x14ac:dyDescent="0.3">
      <c r="A23" s="23">
        <v>30</v>
      </c>
      <c r="B23" s="16">
        <v>210517.08100000001</v>
      </c>
      <c r="C23" s="16">
        <v>2223847.6030000001</v>
      </c>
      <c r="D23" s="16">
        <v>1072.7660000000001</v>
      </c>
      <c r="E23" s="17">
        <v>1072.83</v>
      </c>
      <c r="F23" s="18">
        <f t="shared" si="1"/>
        <v>-6.3999999999850843E-2</v>
      </c>
      <c r="G23" s="19">
        <f t="shared" si="2"/>
        <v>6.3999999999850843E-2</v>
      </c>
      <c r="H23" s="15"/>
      <c r="I23" s="1"/>
      <c r="J23" s="1"/>
      <c r="K23" s="1"/>
      <c r="L23" s="1"/>
      <c r="M23" s="1"/>
      <c r="N23" s="3"/>
      <c r="O23" s="2"/>
      <c r="P23" s="1"/>
      <c r="Q23" s="1"/>
      <c r="R23" s="1"/>
    </row>
    <row r="24" spans="1:18" ht="14.4" x14ac:dyDescent="0.3">
      <c r="A24" s="23" t="s">
        <v>27</v>
      </c>
      <c r="B24" s="16">
        <v>210462.80100000001</v>
      </c>
      <c r="C24" s="16">
        <v>2223846.7689999999</v>
      </c>
      <c r="D24" s="16">
        <v>1066.83</v>
      </c>
      <c r="E24" s="17">
        <v>1066.8699999999999</v>
      </c>
      <c r="F24" s="18">
        <f t="shared" si="1"/>
        <v>-3.999999999996362E-2</v>
      </c>
      <c r="G24" s="19">
        <f t="shared" si="2"/>
        <v>3.999999999996362E-2</v>
      </c>
      <c r="H24" s="15"/>
      <c r="I24" s="1"/>
      <c r="J24" s="1"/>
      <c r="K24" s="1"/>
      <c r="L24" s="1"/>
      <c r="M24" s="1"/>
      <c r="N24" s="3"/>
      <c r="O24" s="2"/>
      <c r="P24" s="1"/>
      <c r="Q24" s="1"/>
      <c r="R24" s="1"/>
    </row>
    <row r="25" spans="1:18" ht="14.4" x14ac:dyDescent="0.3">
      <c r="A25" s="23">
        <v>31</v>
      </c>
      <c r="B25" s="16">
        <v>186214.11199999999</v>
      </c>
      <c r="C25" s="16">
        <v>2194491.6490000002</v>
      </c>
      <c r="D25" s="16">
        <v>2.6779999999999999</v>
      </c>
      <c r="E25" s="17">
        <v>2.86</v>
      </c>
      <c r="F25" s="18">
        <f t="shared" si="1"/>
        <v>-0.18199999999999994</v>
      </c>
      <c r="G25" s="19">
        <f t="shared" si="2"/>
        <v>0.18199999999999994</v>
      </c>
      <c r="H25" s="15"/>
      <c r="I25" s="2"/>
      <c r="J25" s="2"/>
      <c r="K25" s="1"/>
      <c r="L25" s="1"/>
      <c r="M25" s="1"/>
      <c r="N25" s="3"/>
      <c r="O25" s="2"/>
      <c r="P25" s="1"/>
      <c r="Q25" s="1"/>
      <c r="R25" s="1"/>
    </row>
    <row r="26" spans="1:18" ht="14.4" x14ac:dyDescent="0.3">
      <c r="A26" s="23">
        <v>32</v>
      </c>
      <c r="B26" s="16">
        <v>181888.00700000001</v>
      </c>
      <c r="C26" s="16">
        <v>2184808.2719999999</v>
      </c>
      <c r="D26" s="16">
        <v>32.417999999999999</v>
      </c>
      <c r="E26" s="17">
        <v>32.450000000000003</v>
      </c>
      <c r="F26" s="18">
        <f t="shared" si="1"/>
        <v>-3.2000000000003581E-2</v>
      </c>
      <c r="G26" s="19">
        <f t="shared" si="2"/>
        <v>3.2000000000003581E-2</v>
      </c>
      <c r="H26" s="15"/>
      <c r="I26" s="2"/>
      <c r="J26" s="2"/>
      <c r="K26" s="2"/>
      <c r="L26" s="2"/>
      <c r="M26" s="2"/>
      <c r="N26" s="2"/>
      <c r="O26" s="2"/>
      <c r="P26" s="1"/>
      <c r="Q26" s="1"/>
      <c r="R26" s="1"/>
    </row>
    <row r="27" spans="1:18" ht="14.4" x14ac:dyDescent="0.3">
      <c r="A27" s="23">
        <v>33</v>
      </c>
      <c r="B27" s="16">
        <v>198126.73499999999</v>
      </c>
      <c r="C27" s="16">
        <v>2141204.8319999999</v>
      </c>
      <c r="D27" s="16">
        <v>326.053</v>
      </c>
      <c r="E27" s="17">
        <v>326.23</v>
      </c>
      <c r="F27" s="18">
        <f t="shared" si="1"/>
        <v>-0.17700000000002092</v>
      </c>
      <c r="G27" s="19">
        <f t="shared" si="2"/>
        <v>0.17700000000002092</v>
      </c>
      <c r="H27" s="15"/>
      <c r="I27" s="2"/>
      <c r="J27" s="2"/>
      <c r="K27" s="2"/>
      <c r="L27" s="2"/>
      <c r="M27" s="2"/>
      <c r="N27" s="2"/>
      <c r="O27" s="2"/>
      <c r="P27" s="1"/>
      <c r="Q27" s="1"/>
      <c r="R27" s="1"/>
    </row>
    <row r="28" spans="1:18" ht="14.4" x14ac:dyDescent="0.3">
      <c r="A28" s="23">
        <v>35</v>
      </c>
      <c r="B28" s="16">
        <v>278913.36099999998</v>
      </c>
      <c r="C28" s="16">
        <v>2162914.199</v>
      </c>
      <c r="D28" s="16">
        <v>455.99299999999999</v>
      </c>
      <c r="E28" s="17">
        <v>456.05</v>
      </c>
      <c r="F28" s="18">
        <f t="shared" si="1"/>
        <v>-5.7000000000016371E-2</v>
      </c>
      <c r="G28" s="19">
        <f t="shared" si="2"/>
        <v>5.7000000000016371E-2</v>
      </c>
      <c r="H28" s="15"/>
      <c r="I28" s="2"/>
      <c r="J28" s="2"/>
      <c r="K28" s="2"/>
      <c r="L28" s="2"/>
      <c r="M28" s="2"/>
      <c r="N28" s="2"/>
      <c r="O28" s="2"/>
      <c r="P28" s="1"/>
      <c r="Q28" s="1"/>
      <c r="R28" s="1"/>
    </row>
    <row r="29" spans="1:18" ht="14.4" x14ac:dyDescent="0.3">
      <c r="A29" s="23">
        <v>37</v>
      </c>
      <c r="B29" s="16">
        <v>193593.74</v>
      </c>
      <c r="C29" s="16">
        <v>2189149.3139999998</v>
      </c>
      <c r="D29" s="16">
        <v>595.96900000000005</v>
      </c>
      <c r="E29" s="17">
        <v>596.1</v>
      </c>
      <c r="F29" s="18">
        <f t="shared" si="1"/>
        <v>-0.13099999999997181</v>
      </c>
      <c r="G29" s="19">
        <f t="shared" si="2"/>
        <v>0.13099999999997181</v>
      </c>
      <c r="H29" s="15"/>
      <c r="I29" s="2"/>
      <c r="J29" s="2"/>
      <c r="K29" s="2"/>
      <c r="L29" s="2"/>
      <c r="M29" s="2"/>
      <c r="N29" s="2"/>
      <c r="O29" s="2"/>
      <c r="P29" s="1"/>
      <c r="Q29" s="1"/>
      <c r="R29" s="1"/>
    </row>
    <row r="30" spans="1:18" ht="14.4" x14ac:dyDescent="0.3">
      <c r="A30" s="23">
        <v>39</v>
      </c>
      <c r="B30" s="16">
        <v>219392.77600000001</v>
      </c>
      <c r="C30" s="16">
        <v>2208293.5350000001</v>
      </c>
      <c r="D30" s="16">
        <v>776.66399999999999</v>
      </c>
      <c r="E30" s="17">
        <v>776.63</v>
      </c>
      <c r="F30" s="18">
        <f t="shared" si="1"/>
        <v>3.3999999999991815E-2</v>
      </c>
      <c r="G30" s="19">
        <f t="shared" si="2"/>
        <v>3.3999999999991815E-2</v>
      </c>
      <c r="H30" s="15"/>
      <c r="I30" s="2"/>
      <c r="J30" s="2"/>
      <c r="K30" s="2"/>
      <c r="L30" s="2"/>
      <c r="M30" s="2"/>
      <c r="N30" s="2"/>
      <c r="O30" s="2"/>
      <c r="P30" s="1"/>
      <c r="Q30" s="1"/>
      <c r="R30" s="1"/>
    </row>
    <row r="31" spans="1:18" ht="14.4" x14ac:dyDescent="0.3">
      <c r="A31" s="23" t="s">
        <v>28</v>
      </c>
      <c r="B31" s="16">
        <v>219407.16099999999</v>
      </c>
      <c r="C31" s="16">
        <v>2208235.0660000001</v>
      </c>
      <c r="D31" s="16">
        <v>777.36800000000005</v>
      </c>
      <c r="E31" s="17">
        <v>777.34</v>
      </c>
      <c r="F31" s="18">
        <f t="shared" si="1"/>
        <v>2.8000000000020009E-2</v>
      </c>
      <c r="G31" s="19">
        <f t="shared" si="2"/>
        <v>2.8000000000020009E-2</v>
      </c>
      <c r="H31" s="15"/>
      <c r="I31" s="2"/>
      <c r="J31" s="2"/>
      <c r="K31" s="2"/>
      <c r="L31" s="2"/>
      <c r="M31" s="2"/>
      <c r="N31" s="2"/>
      <c r="O31" s="2"/>
      <c r="P31" s="1"/>
      <c r="Q31" s="1"/>
      <c r="R31" s="1"/>
    </row>
    <row r="32" spans="1:18" ht="14.4" x14ac:dyDescent="0.3">
      <c r="A32" s="23" t="s">
        <v>29</v>
      </c>
      <c r="B32" s="16">
        <v>219415.505</v>
      </c>
      <c r="C32" s="16">
        <v>2208193.6290000002</v>
      </c>
      <c r="D32" s="16">
        <v>777.83</v>
      </c>
      <c r="E32" s="17">
        <v>777.81</v>
      </c>
      <c r="F32" s="18">
        <f t="shared" si="1"/>
        <v>2.0000000000095497E-2</v>
      </c>
      <c r="G32" s="19">
        <f t="shared" ref="G32:G38" si="3">ABS(F32:F49)</f>
        <v>2.0000000000095497E-2</v>
      </c>
      <c r="H32" s="15"/>
      <c r="I32" s="2"/>
      <c r="J32" s="2"/>
      <c r="K32" s="2"/>
      <c r="L32" s="2"/>
      <c r="M32" s="2"/>
      <c r="N32" s="1"/>
      <c r="O32" s="1"/>
      <c r="P32" s="1"/>
      <c r="Q32" s="1"/>
      <c r="R32" s="1"/>
    </row>
    <row r="33" spans="1:18" ht="14.4" x14ac:dyDescent="0.3">
      <c r="A33" s="23">
        <v>41</v>
      </c>
      <c r="B33" s="16">
        <v>251924.57500000001</v>
      </c>
      <c r="C33" s="16">
        <v>2176709.162</v>
      </c>
      <c r="D33" s="16">
        <v>1693.3879999999999</v>
      </c>
      <c r="E33" s="17">
        <v>1693.53</v>
      </c>
      <c r="F33" s="18">
        <f t="shared" si="1"/>
        <v>-0.14200000000005275</v>
      </c>
      <c r="G33" s="19">
        <f t="shared" si="3"/>
        <v>0.14200000000005275</v>
      </c>
      <c r="H33" s="15"/>
      <c r="I33" s="1"/>
      <c r="J33" s="1"/>
      <c r="K33" s="2"/>
      <c r="L33" s="2"/>
      <c r="M33" s="2"/>
      <c r="N33" s="1"/>
      <c r="O33" s="1"/>
      <c r="P33" s="1"/>
      <c r="Q33" s="1"/>
      <c r="R33" s="1"/>
    </row>
    <row r="34" spans="1:18" ht="14.4" x14ac:dyDescent="0.3">
      <c r="A34" s="23">
        <v>44</v>
      </c>
      <c r="B34" s="16">
        <v>277078.603</v>
      </c>
      <c r="C34" s="16">
        <v>2151724.537</v>
      </c>
      <c r="D34" s="16">
        <v>703.83299999999997</v>
      </c>
      <c r="E34" s="17">
        <v>703.86</v>
      </c>
      <c r="F34" s="18">
        <f t="shared" si="1"/>
        <v>-2.7000000000043656E-2</v>
      </c>
      <c r="G34" s="19">
        <f t="shared" si="3"/>
        <v>2.7000000000043656E-2</v>
      </c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4" x14ac:dyDescent="0.3">
      <c r="A35" s="23">
        <v>48</v>
      </c>
      <c r="B35" s="16">
        <v>219211.81</v>
      </c>
      <c r="C35" s="16">
        <v>2101471.9139999999</v>
      </c>
      <c r="D35" s="16">
        <v>276.916</v>
      </c>
      <c r="E35" s="17">
        <v>277.02</v>
      </c>
      <c r="F35" s="18">
        <f t="shared" si="1"/>
        <v>-0.10399999999998499</v>
      </c>
      <c r="G35" s="19">
        <f t="shared" si="3"/>
        <v>0.10399999999998499</v>
      </c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4" x14ac:dyDescent="0.3">
      <c r="A36" s="23">
        <v>52</v>
      </c>
      <c r="B36" s="16">
        <v>197750.06299999999</v>
      </c>
      <c r="C36" s="16">
        <v>2115017.1460000002</v>
      </c>
      <c r="D36" s="16">
        <v>198.30699999999999</v>
      </c>
      <c r="E36" s="17">
        <v>198.23</v>
      </c>
      <c r="F36" s="18">
        <f t="shared" si="1"/>
        <v>7.6999999999998181E-2</v>
      </c>
      <c r="G36" s="19">
        <f t="shared" si="3"/>
        <v>7.6999999999998181E-2</v>
      </c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4" x14ac:dyDescent="0.3">
      <c r="A37" s="23">
        <v>53</v>
      </c>
      <c r="B37" s="16">
        <v>198831.89499999999</v>
      </c>
      <c r="C37" s="16">
        <v>2121836.361</v>
      </c>
      <c r="D37" s="16">
        <v>501.36399999999998</v>
      </c>
      <c r="E37" s="17">
        <v>501.36</v>
      </c>
      <c r="F37" s="18">
        <f t="shared" si="1"/>
        <v>3.999999999962256E-3</v>
      </c>
      <c r="G37" s="19">
        <f t="shared" si="3"/>
        <v>3.999999999962256E-3</v>
      </c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4" x14ac:dyDescent="0.3">
      <c r="A38" s="23" t="s">
        <v>30</v>
      </c>
      <c r="B38" s="16">
        <v>198827.29500000001</v>
      </c>
      <c r="C38" s="16">
        <v>2121831.3640000001</v>
      </c>
      <c r="D38" s="16">
        <v>501.41199999999998</v>
      </c>
      <c r="E38" s="17">
        <v>501.38</v>
      </c>
      <c r="F38" s="18">
        <f t="shared" si="1"/>
        <v>3.1999999999982265E-2</v>
      </c>
      <c r="G38" s="19">
        <f t="shared" si="3"/>
        <v>3.1999999999982265E-2</v>
      </c>
      <c r="H38" s="15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4" x14ac:dyDescent="0.3">
      <c r="A39" s="23">
        <v>54</v>
      </c>
      <c r="B39" s="16">
        <v>242478.62899999999</v>
      </c>
      <c r="C39" s="16">
        <v>2167226.6889999998</v>
      </c>
      <c r="D39" s="16">
        <v>2528.96</v>
      </c>
      <c r="E39" s="17">
        <v>2529.11</v>
      </c>
      <c r="F39" s="18">
        <f t="shared" si="1"/>
        <v>-0.15000000000009095</v>
      </c>
      <c r="G39" s="19">
        <f>ABS(F39:F58)</f>
        <v>0.15000000000009095</v>
      </c>
      <c r="H39" s="15"/>
      <c r="I39" s="2"/>
      <c r="J39" s="2"/>
      <c r="K39" s="2"/>
      <c r="L39" s="2"/>
      <c r="M39" s="2"/>
      <c r="N39" s="1"/>
      <c r="O39" s="1"/>
      <c r="P39" s="1"/>
      <c r="Q39" s="1"/>
      <c r="R39" s="1"/>
    </row>
    <row r="40" spans="1:18" ht="14.4" x14ac:dyDescent="0.3">
      <c r="A40" s="23" t="s">
        <v>38</v>
      </c>
      <c r="B40" s="16">
        <v>242521.62299999999</v>
      </c>
      <c r="C40" s="16">
        <v>2167210.7960000001</v>
      </c>
      <c r="D40" s="16">
        <v>2530.3679999999999</v>
      </c>
      <c r="E40" s="17">
        <v>2530.4899999999998</v>
      </c>
      <c r="F40" s="18">
        <f t="shared" si="1"/>
        <v>-0.12199999999984357</v>
      </c>
      <c r="G40" s="19">
        <f t="shared" ref="G40:G49" si="4">ABS(F40:F58)</f>
        <v>0.12199999999984357</v>
      </c>
      <c r="H40" s="15"/>
      <c r="I40" s="2"/>
      <c r="J40" s="2"/>
      <c r="K40" s="2"/>
      <c r="L40" s="2"/>
      <c r="M40" s="2"/>
      <c r="N40" s="1"/>
      <c r="O40" s="1"/>
      <c r="P40" s="1"/>
      <c r="Q40" s="1"/>
      <c r="R40" s="1"/>
    </row>
    <row r="41" spans="1:18" ht="14.4" x14ac:dyDescent="0.3">
      <c r="A41" s="23" t="s">
        <v>36</v>
      </c>
      <c r="B41" s="16">
        <v>242621.26</v>
      </c>
      <c r="C41" s="16">
        <v>2167271.8730000001</v>
      </c>
      <c r="D41" s="16">
        <v>2526.5659999999998</v>
      </c>
      <c r="E41" s="17">
        <v>2526.64</v>
      </c>
      <c r="F41" s="18">
        <f t="shared" si="1"/>
        <v>-7.4000000000069122E-2</v>
      </c>
      <c r="G41" s="19">
        <f t="shared" si="4"/>
        <v>7.4000000000069122E-2</v>
      </c>
      <c r="H41" s="15"/>
      <c r="I41" s="2"/>
      <c r="J41" s="2"/>
      <c r="K41" s="2"/>
      <c r="L41" s="2"/>
      <c r="M41" s="2"/>
      <c r="N41" s="1"/>
      <c r="O41" s="1"/>
      <c r="P41" s="1"/>
      <c r="Q41" s="1"/>
      <c r="R41" s="1"/>
    </row>
    <row r="42" spans="1:18" x14ac:dyDescent="0.25">
      <c r="A42" s="23" t="s">
        <v>31</v>
      </c>
      <c r="B42" s="16">
        <v>242544.93299999999</v>
      </c>
      <c r="C42" s="16">
        <v>2167254.3119999999</v>
      </c>
      <c r="D42" s="16">
        <v>2527.0459999999998</v>
      </c>
      <c r="E42" s="17">
        <v>2527.16</v>
      </c>
      <c r="F42" s="18">
        <f t="shared" si="1"/>
        <v>-0.11400000000003274</v>
      </c>
      <c r="G42" s="19">
        <f t="shared" si="4"/>
        <v>0.11400000000003274</v>
      </c>
      <c r="H42" s="15"/>
      <c r="I42" s="2"/>
      <c r="J42" s="2"/>
    </row>
    <row r="43" spans="1:18" x14ac:dyDescent="0.25">
      <c r="A43" s="23">
        <v>55</v>
      </c>
      <c r="B43" s="16">
        <v>229755.48699999999</v>
      </c>
      <c r="C43" s="16">
        <v>2162449.9049999998</v>
      </c>
      <c r="D43" s="16">
        <v>3355.7339999999999</v>
      </c>
      <c r="E43" s="17">
        <v>3355.93</v>
      </c>
      <c r="F43" s="18">
        <f t="shared" si="1"/>
        <v>-0.19599999999991269</v>
      </c>
      <c r="G43" s="19">
        <f t="shared" si="4"/>
        <v>0.19599999999991269</v>
      </c>
      <c r="H43" s="15"/>
      <c r="I43" s="2"/>
      <c r="J43" s="2"/>
    </row>
    <row r="44" spans="1:18" x14ac:dyDescent="0.25">
      <c r="A44" s="23" t="s">
        <v>32</v>
      </c>
      <c r="B44" s="16">
        <v>229743.76199999999</v>
      </c>
      <c r="C44" s="16">
        <v>2162373.8539999998</v>
      </c>
      <c r="D44" s="16">
        <v>3364.2530000000002</v>
      </c>
      <c r="E44" s="17">
        <v>3364.44</v>
      </c>
      <c r="F44" s="18">
        <f t="shared" si="1"/>
        <v>-0.18699999999989814</v>
      </c>
      <c r="G44" s="19">
        <f t="shared" si="4"/>
        <v>0.18699999999989814</v>
      </c>
      <c r="H44" s="15"/>
      <c r="I44" s="2"/>
      <c r="J44" s="2"/>
    </row>
    <row r="45" spans="1:18" x14ac:dyDescent="0.25">
      <c r="A45" s="23" t="s">
        <v>39</v>
      </c>
      <c r="B45" s="16">
        <v>229747.77499999999</v>
      </c>
      <c r="C45" s="16">
        <v>2162329.426</v>
      </c>
      <c r="D45" s="16">
        <v>3372.0520000000001</v>
      </c>
      <c r="E45" s="17">
        <v>3372.25</v>
      </c>
      <c r="F45" s="18">
        <f t="shared" si="1"/>
        <v>-0.19799999999986539</v>
      </c>
      <c r="G45" s="19">
        <f t="shared" si="4"/>
        <v>0.19799999999986539</v>
      </c>
      <c r="H45" s="15"/>
      <c r="I45" s="2"/>
      <c r="J45" s="2"/>
    </row>
    <row r="46" spans="1:18" x14ac:dyDescent="0.25">
      <c r="A46" s="23" t="s">
        <v>47</v>
      </c>
      <c r="B46" s="16">
        <v>229733.247</v>
      </c>
      <c r="C46" s="16">
        <v>2162380.7220000001</v>
      </c>
      <c r="D46" s="16">
        <v>3361.5749999999998</v>
      </c>
      <c r="E46" s="17">
        <v>3361.77</v>
      </c>
      <c r="F46" s="18">
        <f t="shared" si="1"/>
        <v>-0.19500000000016371</v>
      </c>
      <c r="G46" s="19">
        <f t="shared" si="4"/>
        <v>0.19500000000016371</v>
      </c>
      <c r="H46" s="15"/>
      <c r="I46" s="2"/>
      <c r="J46" s="2"/>
      <c r="K46" s="2"/>
      <c r="L46" s="2"/>
      <c r="M46" s="2"/>
      <c r="N46" s="2"/>
    </row>
    <row r="47" spans="1:18" x14ac:dyDescent="0.25">
      <c r="A47" s="23" t="s">
        <v>35</v>
      </c>
      <c r="B47" s="16">
        <v>229611.21</v>
      </c>
      <c r="C47" s="16">
        <v>2162319.077</v>
      </c>
      <c r="D47" s="16">
        <v>3372.855</v>
      </c>
      <c r="E47" s="17">
        <v>3373.09</v>
      </c>
      <c r="F47" s="18">
        <f t="shared" si="1"/>
        <v>-0.23500000000012733</v>
      </c>
      <c r="G47" s="19">
        <f t="shared" si="4"/>
        <v>0.23500000000012733</v>
      </c>
      <c r="H47" s="15"/>
      <c r="I47" s="2"/>
      <c r="J47" s="2"/>
      <c r="K47" s="2"/>
      <c r="L47" s="2"/>
      <c r="M47" s="2"/>
      <c r="N47" s="2"/>
    </row>
    <row r="48" spans="1:18" x14ac:dyDescent="0.25">
      <c r="A48" s="23">
        <v>56</v>
      </c>
      <c r="B48" s="16">
        <v>240519.99900000001</v>
      </c>
      <c r="C48" s="16">
        <v>2169119.3280000002</v>
      </c>
      <c r="D48" s="16">
        <v>2430.3380000000002</v>
      </c>
      <c r="E48" s="17">
        <v>2430.7399999999998</v>
      </c>
      <c r="F48" s="18">
        <f t="shared" si="1"/>
        <v>-0.40199999999958891</v>
      </c>
      <c r="G48" s="19">
        <f t="shared" si="4"/>
        <v>0.40199999999958891</v>
      </c>
      <c r="H48" s="15"/>
      <c r="I48" s="2"/>
      <c r="J48" s="2"/>
      <c r="K48" s="2"/>
      <c r="L48" s="2"/>
      <c r="M48" s="2"/>
      <c r="N48" s="2"/>
    </row>
    <row r="49" spans="1:14" x14ac:dyDescent="0.25">
      <c r="A49" s="23">
        <v>57</v>
      </c>
      <c r="B49" s="16">
        <v>197517.215</v>
      </c>
      <c r="C49" s="16">
        <v>2149481.3160000001</v>
      </c>
      <c r="D49" s="16">
        <v>290.56400000000002</v>
      </c>
      <c r="E49" s="17">
        <v>290.5</v>
      </c>
      <c r="F49" s="18">
        <f t="shared" si="1"/>
        <v>6.4000000000021373E-2</v>
      </c>
      <c r="G49" s="19">
        <f t="shared" si="4"/>
        <v>6.4000000000021373E-2</v>
      </c>
      <c r="H49" s="15"/>
      <c r="I49" s="2"/>
      <c r="J49" s="2"/>
      <c r="K49" s="2"/>
      <c r="L49" s="2"/>
      <c r="M49" s="2"/>
      <c r="N49" s="2"/>
    </row>
    <row r="50" spans="1:14" x14ac:dyDescent="0.25">
      <c r="A50" s="23" t="s">
        <v>37</v>
      </c>
      <c r="B50" s="16">
        <v>197518.02100000001</v>
      </c>
      <c r="C50" s="16">
        <v>2149491.5839999998</v>
      </c>
      <c r="D50" s="16">
        <v>290.36399999999998</v>
      </c>
      <c r="E50" s="17">
        <v>290.3</v>
      </c>
      <c r="F50" s="18">
        <f t="shared" si="1"/>
        <v>6.399999999996453E-2</v>
      </c>
      <c r="G50" s="19">
        <f>ABS(F50:F69)</f>
        <v>6.399999999996453E-2</v>
      </c>
      <c r="H50" s="15"/>
      <c r="I50" s="2"/>
      <c r="J50" s="2"/>
      <c r="K50" s="2"/>
      <c r="L50" s="2"/>
      <c r="M50" s="2"/>
      <c r="N50" s="2"/>
    </row>
    <row r="51" spans="1:14" x14ac:dyDescent="0.25">
      <c r="A51" s="23" t="s">
        <v>40</v>
      </c>
      <c r="B51" s="16">
        <v>197501.601</v>
      </c>
      <c r="C51" s="16">
        <v>2149479.9900000002</v>
      </c>
      <c r="D51" s="16">
        <v>289.714</v>
      </c>
      <c r="E51" s="17">
        <v>289.7</v>
      </c>
      <c r="F51" s="18">
        <f t="shared" si="1"/>
        <v>1.4000000000010004E-2</v>
      </c>
      <c r="G51" s="19">
        <f>ABS(F51:F70)</f>
        <v>1.4000000000010004E-2</v>
      </c>
      <c r="H51" s="15"/>
      <c r="I51" s="11"/>
      <c r="J51" s="11"/>
      <c r="K51" s="11"/>
      <c r="L51" s="11"/>
      <c r="M51" s="10"/>
      <c r="N51" s="9"/>
    </row>
    <row r="52" spans="1:14" x14ac:dyDescent="0.25">
      <c r="A52" s="23" t="s">
        <v>41</v>
      </c>
      <c r="B52" s="16">
        <v>197453.76699999999</v>
      </c>
      <c r="C52" s="16">
        <v>2149519.9750000001</v>
      </c>
      <c r="D52" s="16">
        <v>286.24099999999999</v>
      </c>
      <c r="E52" s="17">
        <v>286.24</v>
      </c>
      <c r="F52" s="18">
        <f t="shared" si="1"/>
        <v>9.9999999997635314E-4</v>
      </c>
      <c r="G52" s="19">
        <f>ABS(F52:F71)</f>
        <v>9.9999999997635314E-4</v>
      </c>
      <c r="H52" s="15"/>
      <c r="I52" s="2"/>
      <c r="J52" s="2"/>
      <c r="K52" s="2"/>
      <c r="L52" s="2"/>
      <c r="M52" s="2"/>
      <c r="N52" s="2"/>
    </row>
    <row r="53" spans="1:14" x14ac:dyDescent="0.25">
      <c r="A53" s="23" t="s">
        <v>42</v>
      </c>
      <c r="B53" s="16">
        <v>208819.77100000001</v>
      </c>
      <c r="C53" s="16">
        <v>2107785.2069999999</v>
      </c>
      <c r="D53" s="16">
        <v>282.06700000000001</v>
      </c>
      <c r="E53" s="17">
        <v>282.08999999999997</v>
      </c>
      <c r="F53" s="18">
        <f t="shared" si="1"/>
        <v>-2.2999999999967713E-2</v>
      </c>
      <c r="G53" s="19">
        <f>ABS(F53:F72)</f>
        <v>2.2999999999967713E-2</v>
      </c>
      <c r="H53" s="15"/>
      <c r="I53" s="2"/>
      <c r="J53" s="2"/>
      <c r="K53" s="2"/>
      <c r="L53" s="2"/>
      <c r="M53" s="2"/>
      <c r="N53" s="2"/>
    </row>
    <row r="54" spans="1:14" x14ac:dyDescent="0.25">
      <c r="A54" s="23" t="s">
        <v>43</v>
      </c>
      <c r="B54" s="16">
        <v>208797.66899999999</v>
      </c>
      <c r="C54" s="16">
        <v>2107683.5120000001</v>
      </c>
      <c r="D54" s="16">
        <v>273.89100000000002</v>
      </c>
      <c r="E54" s="17">
        <v>273.92</v>
      </c>
      <c r="F54" s="18">
        <f t="shared" si="1"/>
        <v>-2.8999999999996362E-2</v>
      </c>
      <c r="G54" s="19">
        <f t="shared" ref="G54:G72" si="5">ABS(F54:F72)</f>
        <v>2.8999999999996362E-2</v>
      </c>
      <c r="H54" s="15"/>
      <c r="I54" s="11"/>
      <c r="J54" s="11"/>
      <c r="K54" s="11"/>
      <c r="L54" s="11"/>
      <c r="M54" s="10"/>
      <c r="N54" s="9"/>
    </row>
    <row r="55" spans="1:14" x14ac:dyDescent="0.25">
      <c r="A55" s="23" t="s">
        <v>44</v>
      </c>
      <c r="B55" s="16">
        <v>208915.96799999999</v>
      </c>
      <c r="C55" s="16">
        <v>2107741.4989999998</v>
      </c>
      <c r="D55" s="16">
        <v>279.25900000000001</v>
      </c>
      <c r="E55" s="17">
        <v>279.22000000000003</v>
      </c>
      <c r="F55" s="18">
        <f t="shared" si="1"/>
        <v>3.8999999999987267E-2</v>
      </c>
      <c r="G55" s="19">
        <f t="shared" si="5"/>
        <v>3.8999999999987267E-2</v>
      </c>
      <c r="H55" s="15"/>
      <c r="I55" s="2"/>
      <c r="J55" s="2"/>
      <c r="K55" s="2"/>
      <c r="L55" s="2"/>
      <c r="M55" s="2"/>
      <c r="N55" s="2"/>
    </row>
    <row r="56" spans="1:14" x14ac:dyDescent="0.25">
      <c r="A56" s="23">
        <v>63</v>
      </c>
      <c r="B56" s="16">
        <v>241409.24</v>
      </c>
      <c r="C56" s="16">
        <v>2178908.7480000001</v>
      </c>
      <c r="D56" s="16">
        <v>2005.4649999999999</v>
      </c>
      <c r="E56" s="17">
        <v>2005.57</v>
      </c>
      <c r="F56" s="18">
        <f t="shared" si="1"/>
        <v>-0.10500000000001819</v>
      </c>
      <c r="G56" s="19">
        <f t="shared" si="5"/>
        <v>0.10500000000001819</v>
      </c>
      <c r="H56" s="15"/>
      <c r="I56" s="2"/>
      <c r="J56" s="2"/>
      <c r="K56" s="2"/>
      <c r="L56" s="2"/>
      <c r="M56" s="2"/>
      <c r="N56" s="2"/>
    </row>
    <row r="57" spans="1:14" x14ac:dyDescent="0.25">
      <c r="A57" s="23">
        <v>64</v>
      </c>
      <c r="B57" s="16">
        <v>198020.307</v>
      </c>
      <c r="C57" s="16">
        <v>2135473.4389999998</v>
      </c>
      <c r="D57" s="16">
        <v>374.642</v>
      </c>
      <c r="E57" s="17">
        <v>374.7</v>
      </c>
      <c r="F57" s="18">
        <f t="shared" si="1"/>
        <v>-5.7999999999992724E-2</v>
      </c>
      <c r="G57" s="19">
        <f t="shared" si="5"/>
        <v>5.7999999999992724E-2</v>
      </c>
      <c r="H57" s="15"/>
      <c r="I57" s="2"/>
      <c r="J57" s="2"/>
      <c r="K57" s="2"/>
      <c r="L57" s="2"/>
      <c r="M57" s="2"/>
      <c r="N57" s="2"/>
    </row>
    <row r="58" spans="1:14" ht="14.4" x14ac:dyDescent="0.25">
      <c r="A58" s="24" t="s">
        <v>45</v>
      </c>
      <c r="B58" s="20">
        <v>198020.234</v>
      </c>
      <c r="C58" s="20">
        <v>2135454.39</v>
      </c>
      <c r="D58" s="20">
        <v>375.262</v>
      </c>
      <c r="E58" s="17">
        <v>375.3</v>
      </c>
      <c r="F58" s="18">
        <f t="shared" si="1"/>
        <v>-3.8000000000010914E-2</v>
      </c>
      <c r="G58" s="19">
        <f t="shared" si="5"/>
        <v>3.8000000000010914E-2</v>
      </c>
      <c r="H58" s="2"/>
      <c r="I58" s="2"/>
      <c r="J58" s="2"/>
      <c r="K58" s="2"/>
      <c r="L58" s="2"/>
      <c r="M58" s="2"/>
      <c r="N58" s="2"/>
    </row>
    <row r="59" spans="1:14" ht="14.4" x14ac:dyDescent="0.25">
      <c r="A59" s="24" t="s">
        <v>48</v>
      </c>
      <c r="B59" s="20">
        <v>198025.489</v>
      </c>
      <c r="C59" s="20">
        <v>2135478.5499999998</v>
      </c>
      <c r="D59" s="20">
        <v>374.52600000000001</v>
      </c>
      <c r="E59" s="17">
        <v>374.6</v>
      </c>
      <c r="F59" s="18">
        <f t="shared" si="1"/>
        <v>-7.4000000000012278E-2</v>
      </c>
      <c r="G59" s="19">
        <f t="shared" si="5"/>
        <v>7.4000000000012278E-2</v>
      </c>
      <c r="H59" s="2"/>
      <c r="I59" s="2"/>
      <c r="J59" s="2"/>
    </row>
    <row r="60" spans="1:14" ht="14.4" x14ac:dyDescent="0.25">
      <c r="A60" s="24" t="s">
        <v>46</v>
      </c>
      <c r="B60" s="20">
        <v>198003.13</v>
      </c>
      <c r="C60" s="20">
        <v>2135423.7489999998</v>
      </c>
      <c r="D60" s="20">
        <v>374.50700000000001</v>
      </c>
      <c r="E60" s="17">
        <v>374.62</v>
      </c>
      <c r="F60" s="18">
        <f t="shared" si="1"/>
        <v>-0.11299999999999955</v>
      </c>
      <c r="G60" s="19">
        <f t="shared" si="5"/>
        <v>0.11299999999999955</v>
      </c>
      <c r="H60" s="2"/>
      <c r="I60" s="2"/>
      <c r="J60" s="2"/>
    </row>
    <row r="61" spans="1:14" ht="14.4" x14ac:dyDescent="0.25">
      <c r="A61" s="24">
        <v>65</v>
      </c>
      <c r="B61" s="20">
        <v>216813.155</v>
      </c>
      <c r="C61" s="20">
        <v>2109559.5380000002</v>
      </c>
      <c r="D61" s="20">
        <v>629.822</v>
      </c>
      <c r="E61" s="17">
        <v>629.82000000000005</v>
      </c>
      <c r="F61" s="18">
        <f t="shared" si="1"/>
        <v>1.9999999999527063E-3</v>
      </c>
      <c r="G61" s="19">
        <f t="shared" si="5"/>
        <v>1.9999999999527063E-3</v>
      </c>
      <c r="H61" s="2"/>
      <c r="I61" s="2"/>
      <c r="J61" s="2"/>
    </row>
    <row r="62" spans="1:14" ht="14.4" x14ac:dyDescent="0.25">
      <c r="A62" s="24">
        <v>67</v>
      </c>
      <c r="B62" s="20">
        <v>206291.79500000001</v>
      </c>
      <c r="C62" s="20">
        <v>2107512.6570000001</v>
      </c>
      <c r="D62" s="20">
        <v>182.12700000000001</v>
      </c>
      <c r="E62" s="17">
        <v>182.14</v>
      </c>
      <c r="F62" s="18">
        <f t="shared" si="1"/>
        <v>-1.2999999999976808E-2</v>
      </c>
      <c r="G62" s="19">
        <f t="shared" si="5"/>
        <v>1.2999999999976808E-2</v>
      </c>
      <c r="H62" s="2"/>
      <c r="I62" s="2"/>
      <c r="J62" s="2"/>
    </row>
    <row r="63" spans="1:14" ht="14.4" x14ac:dyDescent="0.25">
      <c r="A63" s="24" t="s">
        <v>50</v>
      </c>
      <c r="B63" s="20">
        <v>206190.18400000001</v>
      </c>
      <c r="C63" s="20">
        <v>2107281.0860000001</v>
      </c>
      <c r="D63" s="20">
        <v>166.99799999999999</v>
      </c>
      <c r="E63" s="17">
        <v>166.91</v>
      </c>
      <c r="F63" s="18">
        <f t="shared" si="1"/>
        <v>8.7999999999993861E-2</v>
      </c>
      <c r="G63" s="19">
        <f t="shared" si="5"/>
        <v>8.7999999999993861E-2</v>
      </c>
      <c r="H63" s="2"/>
      <c r="I63" s="2"/>
      <c r="J63" s="2"/>
    </row>
    <row r="64" spans="1:14" ht="14.4" x14ac:dyDescent="0.25">
      <c r="A64" s="24" t="s">
        <v>51</v>
      </c>
      <c r="B64" s="20">
        <v>206244.85</v>
      </c>
      <c r="C64" s="20">
        <v>2107408.9619999998</v>
      </c>
      <c r="D64" s="20">
        <v>176.30799999999999</v>
      </c>
      <c r="E64" s="17">
        <v>176.29</v>
      </c>
      <c r="F64" s="18">
        <f t="shared" si="1"/>
        <v>1.8000000000000682E-2</v>
      </c>
      <c r="G64" s="19">
        <f t="shared" si="5"/>
        <v>1.8000000000000682E-2</v>
      </c>
      <c r="H64" s="2"/>
      <c r="I64" s="2"/>
      <c r="J64" s="2"/>
    </row>
    <row r="65" spans="1:10" ht="14.4" x14ac:dyDescent="0.25">
      <c r="A65" s="24">
        <v>68</v>
      </c>
      <c r="B65" s="20">
        <v>208838.46799999999</v>
      </c>
      <c r="C65" s="20">
        <v>2107777.3489999999</v>
      </c>
      <c r="D65" s="20">
        <v>282.351</v>
      </c>
      <c r="E65" s="17">
        <v>282.32</v>
      </c>
      <c r="F65" s="18">
        <f t="shared" si="1"/>
        <v>3.1000000000005912E-2</v>
      </c>
      <c r="G65" s="19">
        <f t="shared" si="5"/>
        <v>3.1000000000005912E-2</v>
      </c>
      <c r="H65" s="2"/>
      <c r="I65" s="2"/>
      <c r="J65" s="2"/>
    </row>
    <row r="66" spans="1:10" ht="14.4" x14ac:dyDescent="0.25">
      <c r="A66" s="24">
        <v>69</v>
      </c>
      <c r="B66" s="20">
        <v>236432.80600000001</v>
      </c>
      <c r="C66" s="20">
        <v>2117429.179</v>
      </c>
      <c r="D66" s="20">
        <v>3.6640000000000001</v>
      </c>
      <c r="E66" s="17">
        <v>3.82</v>
      </c>
      <c r="F66" s="18">
        <f t="shared" si="1"/>
        <v>-0.15599999999999969</v>
      </c>
      <c r="G66" s="19">
        <f t="shared" si="5"/>
        <v>0.15599999999999969</v>
      </c>
      <c r="H66" s="2"/>
      <c r="I66" s="2"/>
      <c r="J66" s="2"/>
    </row>
    <row r="67" spans="1:10" ht="14.4" x14ac:dyDescent="0.25">
      <c r="A67" s="24">
        <v>74</v>
      </c>
      <c r="B67" s="20">
        <v>257550.83</v>
      </c>
      <c r="C67" s="20">
        <v>2135144.88</v>
      </c>
      <c r="D67" s="20">
        <v>696.96400000000006</v>
      </c>
      <c r="E67" s="17">
        <v>697.06</v>
      </c>
      <c r="F67" s="18">
        <f t="shared" ref="F67:F120" si="6">(D67-E67)</f>
        <v>-9.5999999999889951E-2</v>
      </c>
      <c r="G67" s="19">
        <f t="shared" si="5"/>
        <v>9.5999999999889951E-2</v>
      </c>
      <c r="H67" s="2"/>
      <c r="I67" s="2"/>
      <c r="J67" s="2"/>
    </row>
    <row r="68" spans="1:10" ht="14.4" x14ac:dyDescent="0.25">
      <c r="A68" s="24">
        <v>80</v>
      </c>
      <c r="B68" s="20">
        <v>259076.709</v>
      </c>
      <c r="C68" s="20">
        <v>2137712.1230000001</v>
      </c>
      <c r="D68" s="20">
        <v>854.72799999999995</v>
      </c>
      <c r="E68" s="17">
        <v>854.94</v>
      </c>
      <c r="F68" s="18">
        <f t="shared" si="6"/>
        <v>-0.21200000000010277</v>
      </c>
      <c r="G68" s="19">
        <f t="shared" si="5"/>
        <v>0.21200000000010277</v>
      </c>
      <c r="H68" s="2"/>
      <c r="I68" s="2"/>
      <c r="J68" s="2"/>
    </row>
    <row r="69" spans="1:10" ht="14.4" x14ac:dyDescent="0.25">
      <c r="A69" s="24">
        <v>83</v>
      </c>
      <c r="B69" s="20">
        <v>255563.753</v>
      </c>
      <c r="C69" s="20">
        <v>2147593.9019999998</v>
      </c>
      <c r="D69" s="20">
        <v>1087.5989999999999</v>
      </c>
      <c r="E69" s="17">
        <v>1087.6500000000001</v>
      </c>
      <c r="F69" s="18">
        <f t="shared" si="6"/>
        <v>-5.1000000000158252E-2</v>
      </c>
      <c r="G69" s="19">
        <f t="shared" si="5"/>
        <v>5.1000000000158252E-2</v>
      </c>
      <c r="H69" s="2"/>
      <c r="I69" s="2"/>
      <c r="J69" s="2"/>
    </row>
    <row r="70" spans="1:10" ht="14.4" x14ac:dyDescent="0.25">
      <c r="A70" s="24" t="s">
        <v>49</v>
      </c>
      <c r="B70" s="20">
        <v>255523.758</v>
      </c>
      <c r="C70" s="20">
        <v>2147553.2560000001</v>
      </c>
      <c r="D70" s="20">
        <v>1086.079</v>
      </c>
      <c r="E70" s="17">
        <v>1086.0899999999999</v>
      </c>
      <c r="F70" s="18">
        <f t="shared" si="6"/>
        <v>-1.0999999999967258E-2</v>
      </c>
      <c r="G70" s="19">
        <f t="shared" si="5"/>
        <v>1.0999999999967258E-2</v>
      </c>
      <c r="H70" s="2"/>
      <c r="I70" s="2"/>
      <c r="J70" s="2"/>
    </row>
    <row r="71" spans="1:10" ht="14.4" x14ac:dyDescent="0.25">
      <c r="A71" s="24" t="s">
        <v>52</v>
      </c>
      <c r="B71" s="20">
        <v>251345.72899999999</v>
      </c>
      <c r="C71" s="20">
        <v>2143306.3309999998</v>
      </c>
      <c r="D71" s="20">
        <v>929.17100000000005</v>
      </c>
      <c r="E71" s="17">
        <v>929.31</v>
      </c>
      <c r="F71" s="18">
        <f t="shared" si="6"/>
        <v>-0.13899999999989632</v>
      </c>
      <c r="G71" s="19">
        <f t="shared" si="5"/>
        <v>0.13899999999989632</v>
      </c>
      <c r="H71" s="2"/>
      <c r="I71" s="2"/>
      <c r="J71" s="2"/>
    </row>
    <row r="72" spans="1:10" ht="14.4" x14ac:dyDescent="0.25">
      <c r="A72" s="24">
        <v>85</v>
      </c>
      <c r="B72" s="20">
        <v>245667.63200000001</v>
      </c>
      <c r="C72" s="20">
        <v>2135302.8840000001</v>
      </c>
      <c r="D72" s="20">
        <v>689.34199999999998</v>
      </c>
      <c r="E72" s="17">
        <v>689.38</v>
      </c>
      <c r="F72" s="18">
        <f t="shared" si="6"/>
        <v>-3.8000000000010914E-2</v>
      </c>
      <c r="G72" s="19">
        <f t="shared" si="5"/>
        <v>3.8000000000010914E-2</v>
      </c>
      <c r="H72" s="2"/>
      <c r="I72" s="2"/>
      <c r="J72" s="2"/>
    </row>
    <row r="73" spans="1:10" ht="14.4" x14ac:dyDescent="0.25">
      <c r="A73" s="24">
        <v>86</v>
      </c>
      <c r="B73" s="20">
        <v>233681.83600000001</v>
      </c>
      <c r="C73" s="20">
        <v>2115499.9840000002</v>
      </c>
      <c r="D73" s="20">
        <v>16.257999999999999</v>
      </c>
      <c r="E73" s="17">
        <v>16.38</v>
      </c>
      <c r="F73" s="18">
        <f t="shared" si="6"/>
        <v>-0.12199999999999989</v>
      </c>
      <c r="G73" s="19">
        <f t="shared" ref="G73:G97" si="7">ABS(F73:F92)</f>
        <v>0.12199999999999989</v>
      </c>
      <c r="H73" s="2"/>
      <c r="I73" s="2"/>
      <c r="J73" s="2"/>
    </row>
    <row r="74" spans="1:10" ht="14.4" x14ac:dyDescent="0.25">
      <c r="A74" s="24">
        <v>87</v>
      </c>
      <c r="B74" s="20">
        <v>232910.71599999999</v>
      </c>
      <c r="C74" s="20">
        <v>2114218.8450000002</v>
      </c>
      <c r="D74" s="20">
        <v>32.152999999999999</v>
      </c>
      <c r="E74" s="17">
        <v>32.200000000000003</v>
      </c>
      <c r="F74" s="18">
        <f t="shared" si="6"/>
        <v>-4.700000000000415E-2</v>
      </c>
      <c r="G74" s="19">
        <f t="shared" si="7"/>
        <v>4.700000000000415E-2</v>
      </c>
      <c r="H74" s="2"/>
      <c r="I74" s="2"/>
      <c r="J74" s="2"/>
    </row>
    <row r="75" spans="1:10" ht="14.4" x14ac:dyDescent="0.25">
      <c r="A75" s="24" t="s">
        <v>53</v>
      </c>
      <c r="B75" s="20">
        <v>225593.394</v>
      </c>
      <c r="C75" s="20">
        <v>2110112.59</v>
      </c>
      <c r="D75" s="20">
        <v>307.98899999999998</v>
      </c>
      <c r="E75" s="17">
        <v>307.91000000000003</v>
      </c>
      <c r="F75" s="18">
        <f t="shared" si="6"/>
        <v>7.8999999999950887E-2</v>
      </c>
      <c r="G75" s="19">
        <f t="shared" si="7"/>
        <v>7.8999999999950887E-2</v>
      </c>
      <c r="H75" s="2"/>
      <c r="I75" s="2"/>
      <c r="J75" s="2"/>
    </row>
    <row r="76" spans="1:10" ht="14.4" x14ac:dyDescent="0.25">
      <c r="A76" s="24" t="s">
        <v>54</v>
      </c>
      <c r="B76" s="20">
        <v>225572.166</v>
      </c>
      <c r="C76" s="20">
        <v>2110086.682</v>
      </c>
      <c r="D76" s="20">
        <v>307.93700000000001</v>
      </c>
      <c r="E76" s="17">
        <v>308.08</v>
      </c>
      <c r="F76" s="18">
        <f t="shared" si="6"/>
        <v>-0.14299999999997226</v>
      </c>
      <c r="G76" s="19">
        <f t="shared" si="7"/>
        <v>0.14299999999997226</v>
      </c>
      <c r="H76" s="2"/>
      <c r="I76" s="2"/>
      <c r="J76" s="2"/>
    </row>
    <row r="77" spans="1:10" ht="14.4" x14ac:dyDescent="0.25">
      <c r="A77" s="24" t="s">
        <v>55</v>
      </c>
      <c r="B77" s="20">
        <v>280398.31699999998</v>
      </c>
      <c r="C77" s="20">
        <v>2189368.7590000001</v>
      </c>
      <c r="D77" s="20">
        <v>73.194999999999993</v>
      </c>
      <c r="E77" s="17">
        <v>73.260000000000005</v>
      </c>
      <c r="F77" s="18">
        <f t="shared" si="6"/>
        <v>-6.5000000000011937E-2</v>
      </c>
      <c r="G77" s="19">
        <f t="shared" si="7"/>
        <v>6.5000000000011937E-2</v>
      </c>
      <c r="H77" s="2"/>
      <c r="I77" s="2"/>
      <c r="J77" s="2"/>
    </row>
    <row r="78" spans="1:10" x14ac:dyDescent="0.25">
      <c r="A78" s="25" t="s">
        <v>56</v>
      </c>
      <c r="B78" s="21">
        <v>280343.01</v>
      </c>
      <c r="C78" s="21">
        <v>2189402.395</v>
      </c>
      <c r="D78" s="21">
        <v>73.638999999999996</v>
      </c>
      <c r="E78" s="21">
        <v>73.67</v>
      </c>
      <c r="F78" s="18">
        <f t="shared" si="6"/>
        <v>-3.1000000000005912E-2</v>
      </c>
      <c r="G78" s="19">
        <f t="shared" si="7"/>
        <v>3.1000000000005912E-2</v>
      </c>
      <c r="H78" s="2"/>
      <c r="I78" s="2"/>
      <c r="J78" s="2"/>
    </row>
    <row r="79" spans="1:10" x14ac:dyDescent="0.25">
      <c r="A79" s="25" t="s">
        <v>57</v>
      </c>
      <c r="B79" s="21">
        <v>280410.25699999998</v>
      </c>
      <c r="C79" s="21">
        <v>2189379.7480000001</v>
      </c>
      <c r="D79" s="21">
        <v>73.028999999999996</v>
      </c>
      <c r="E79" s="21">
        <v>73.11</v>
      </c>
      <c r="F79" s="18">
        <f t="shared" si="6"/>
        <v>-8.100000000000307E-2</v>
      </c>
      <c r="G79" s="19">
        <f t="shared" si="7"/>
        <v>8.100000000000307E-2</v>
      </c>
      <c r="H79" s="2"/>
      <c r="I79" s="2"/>
      <c r="J79" s="2"/>
    </row>
    <row r="80" spans="1:10" x14ac:dyDescent="0.25">
      <c r="A80" s="25">
        <v>90</v>
      </c>
      <c r="B80" s="21">
        <v>279430.77299999999</v>
      </c>
      <c r="C80" s="21">
        <v>2194627.6630000002</v>
      </c>
      <c r="D80" s="21">
        <v>157.93199999999999</v>
      </c>
      <c r="E80" s="21">
        <v>157.96</v>
      </c>
      <c r="F80" s="18">
        <f t="shared" si="6"/>
        <v>-2.8000000000020009E-2</v>
      </c>
      <c r="G80" s="19">
        <f t="shared" si="7"/>
        <v>2.8000000000020009E-2</v>
      </c>
      <c r="H80" s="2"/>
      <c r="I80" s="2"/>
      <c r="J80" s="2"/>
    </row>
    <row r="81" spans="1:10" x14ac:dyDescent="0.25">
      <c r="A81" s="25">
        <v>94</v>
      </c>
      <c r="B81" s="21">
        <v>232524.89799999999</v>
      </c>
      <c r="C81" s="21">
        <v>2219301.3149999999</v>
      </c>
      <c r="D81" s="21">
        <v>794.45</v>
      </c>
      <c r="E81" s="21">
        <v>794.5</v>
      </c>
      <c r="F81" s="18">
        <f t="shared" si="6"/>
        <v>-4.9999999999954525E-2</v>
      </c>
      <c r="G81" s="19">
        <f t="shared" si="7"/>
        <v>4.9999999999954525E-2</v>
      </c>
      <c r="H81" s="2"/>
      <c r="I81" s="2"/>
      <c r="J81" s="2"/>
    </row>
    <row r="82" spans="1:10" x14ac:dyDescent="0.25">
      <c r="A82" s="25">
        <v>101</v>
      </c>
      <c r="B82" s="21">
        <v>190777.636</v>
      </c>
      <c r="C82" s="21">
        <v>2172316.7960000001</v>
      </c>
      <c r="D82" s="21">
        <v>439.76799999999997</v>
      </c>
      <c r="E82" s="21">
        <v>439.93</v>
      </c>
      <c r="F82" s="18">
        <f t="shared" si="6"/>
        <v>-0.16200000000003456</v>
      </c>
      <c r="G82" s="19">
        <f t="shared" si="7"/>
        <v>0.16200000000003456</v>
      </c>
      <c r="H82" s="2"/>
      <c r="I82" s="2"/>
      <c r="J82" s="2"/>
    </row>
    <row r="83" spans="1:10" x14ac:dyDescent="0.25">
      <c r="A83" s="25">
        <v>104</v>
      </c>
      <c r="B83" s="21">
        <v>213828.79</v>
      </c>
      <c r="C83" s="21">
        <v>2118967.5460000001</v>
      </c>
      <c r="D83" s="21">
        <v>1383.1780000000001</v>
      </c>
      <c r="E83" s="21">
        <v>1383.27</v>
      </c>
      <c r="F83" s="18">
        <f t="shared" si="6"/>
        <v>-9.1999999999870852E-2</v>
      </c>
      <c r="G83" s="19">
        <f t="shared" si="7"/>
        <v>9.1999999999870852E-2</v>
      </c>
      <c r="H83" s="2"/>
      <c r="I83" s="2"/>
      <c r="J83" s="2"/>
    </row>
    <row r="84" spans="1:10" x14ac:dyDescent="0.25">
      <c r="A84" s="25" t="s">
        <v>11</v>
      </c>
      <c r="B84" s="21">
        <v>213844.22899999999</v>
      </c>
      <c r="C84" s="21">
        <v>2118972.5920000002</v>
      </c>
      <c r="D84" s="21">
        <v>1383.403</v>
      </c>
      <c r="E84" s="21">
        <v>1383.49</v>
      </c>
      <c r="F84" s="18">
        <f t="shared" si="6"/>
        <v>-8.6999999999989086E-2</v>
      </c>
      <c r="G84" s="19">
        <f t="shared" si="7"/>
        <v>8.6999999999989086E-2</v>
      </c>
      <c r="H84" s="2"/>
      <c r="I84" s="2"/>
      <c r="J84" s="2"/>
    </row>
    <row r="85" spans="1:10" x14ac:dyDescent="0.25">
      <c r="A85" s="25" t="s">
        <v>12</v>
      </c>
      <c r="B85" s="21">
        <v>213783.46299999999</v>
      </c>
      <c r="C85" s="21">
        <v>2118951.8119999999</v>
      </c>
      <c r="D85" s="21">
        <v>1380.703</v>
      </c>
      <c r="E85" s="21">
        <v>1380.84</v>
      </c>
      <c r="F85" s="18">
        <f t="shared" si="6"/>
        <v>-0.13699999999994361</v>
      </c>
      <c r="G85" s="19">
        <f t="shared" si="7"/>
        <v>0.13699999999994361</v>
      </c>
      <c r="H85" s="2"/>
      <c r="I85" s="2"/>
      <c r="J85" s="2"/>
    </row>
    <row r="86" spans="1:10" x14ac:dyDescent="0.25">
      <c r="A86" s="25">
        <v>113</v>
      </c>
      <c r="B86" s="21">
        <v>282110.00699999998</v>
      </c>
      <c r="C86" s="21">
        <v>2156581.8390000002</v>
      </c>
      <c r="D86" s="21">
        <v>476.12700000000001</v>
      </c>
      <c r="E86" s="21">
        <v>476.12</v>
      </c>
      <c r="F86" s="18">
        <f t="shared" si="6"/>
        <v>7.0000000000050022E-3</v>
      </c>
      <c r="G86" s="19">
        <f t="shared" si="7"/>
        <v>7.0000000000050022E-3</v>
      </c>
      <c r="H86" s="2"/>
      <c r="I86" s="2"/>
      <c r="J86" s="2"/>
    </row>
    <row r="87" spans="1:10" x14ac:dyDescent="0.25">
      <c r="A87" s="25" t="s">
        <v>16</v>
      </c>
      <c r="B87" s="21">
        <v>275612.23499999999</v>
      </c>
      <c r="C87" s="21">
        <v>2177822.0669999998</v>
      </c>
      <c r="D87" s="21">
        <v>340.40899999999999</v>
      </c>
      <c r="E87" s="21">
        <v>340.5</v>
      </c>
      <c r="F87" s="18">
        <f t="shared" si="6"/>
        <v>-9.1000000000008185E-2</v>
      </c>
      <c r="G87" s="19">
        <f t="shared" si="7"/>
        <v>9.1000000000008185E-2</v>
      </c>
      <c r="H87" s="2"/>
      <c r="I87" s="2"/>
      <c r="J87" s="2"/>
    </row>
    <row r="88" spans="1:10" x14ac:dyDescent="0.25">
      <c r="A88" s="25" t="s">
        <v>17</v>
      </c>
      <c r="B88" s="21">
        <v>275634.35600000003</v>
      </c>
      <c r="C88" s="21">
        <v>2177815.8470000001</v>
      </c>
      <c r="D88" s="21">
        <v>340.14100000000002</v>
      </c>
      <c r="E88" s="21">
        <v>340.2</v>
      </c>
      <c r="F88" s="18">
        <f t="shared" si="6"/>
        <v>-5.8999999999969077E-2</v>
      </c>
      <c r="G88" s="19">
        <f t="shared" si="7"/>
        <v>5.8999999999969077E-2</v>
      </c>
      <c r="H88" s="2"/>
      <c r="I88" s="2"/>
      <c r="J88" s="2"/>
    </row>
    <row r="89" spans="1:10" x14ac:dyDescent="0.25">
      <c r="A89" s="25" t="s">
        <v>18</v>
      </c>
      <c r="B89" s="21">
        <v>275612.60800000001</v>
      </c>
      <c r="C89" s="21">
        <v>2177808.841</v>
      </c>
      <c r="D89" s="21">
        <v>340.47199999999998</v>
      </c>
      <c r="E89" s="21">
        <v>340.64</v>
      </c>
      <c r="F89" s="18">
        <f t="shared" si="6"/>
        <v>-0.16800000000000637</v>
      </c>
      <c r="G89" s="19">
        <f t="shared" si="7"/>
        <v>0.16800000000000637</v>
      </c>
      <c r="H89" s="2" t="s">
        <v>83</v>
      </c>
      <c r="I89" s="2"/>
      <c r="J89" s="2"/>
    </row>
    <row r="90" spans="1:10" x14ac:dyDescent="0.25">
      <c r="A90" s="25">
        <v>196</v>
      </c>
      <c r="B90" s="21">
        <v>186186.49400000001</v>
      </c>
      <c r="C90" s="21">
        <v>2174846.7570000002</v>
      </c>
      <c r="D90" s="21">
        <v>31.774999999999999</v>
      </c>
      <c r="E90" s="21">
        <v>31.92</v>
      </c>
      <c r="F90" s="18">
        <f t="shared" si="6"/>
        <v>-0.14500000000000313</v>
      </c>
      <c r="G90" s="19">
        <f t="shared" si="7"/>
        <v>0.14500000000000313</v>
      </c>
      <c r="H90" s="2"/>
      <c r="I90" s="2"/>
      <c r="J90" s="2"/>
    </row>
    <row r="91" spans="1:10" x14ac:dyDescent="0.25">
      <c r="A91" s="25" t="s">
        <v>21</v>
      </c>
      <c r="B91" s="21">
        <v>186137.886</v>
      </c>
      <c r="C91" s="21">
        <v>2174759.5060000001</v>
      </c>
      <c r="D91" s="21">
        <v>30.887</v>
      </c>
      <c r="E91" s="21">
        <v>31</v>
      </c>
      <c r="F91" s="18">
        <f t="shared" si="6"/>
        <v>-0.11299999999999955</v>
      </c>
      <c r="G91" s="19">
        <f t="shared" si="7"/>
        <v>0.11299999999999955</v>
      </c>
      <c r="H91" s="2"/>
      <c r="I91" s="2"/>
      <c r="J91" s="2"/>
    </row>
    <row r="92" spans="1:10" x14ac:dyDescent="0.25">
      <c r="A92" s="25" t="s">
        <v>22</v>
      </c>
      <c r="B92" s="21">
        <v>186116.04399999999</v>
      </c>
      <c r="C92" s="21">
        <v>2174739.3969999999</v>
      </c>
      <c r="D92" s="21">
        <v>28.332000000000001</v>
      </c>
      <c r="E92" s="21">
        <v>28.44</v>
      </c>
      <c r="F92" s="18">
        <f t="shared" si="6"/>
        <v>-0.10800000000000054</v>
      </c>
      <c r="G92" s="19">
        <f t="shared" si="7"/>
        <v>0.10800000000000054</v>
      </c>
      <c r="H92" s="2"/>
      <c r="I92" s="2"/>
      <c r="J92" s="2"/>
    </row>
    <row r="93" spans="1:10" x14ac:dyDescent="0.25">
      <c r="A93" s="25">
        <v>198</v>
      </c>
      <c r="B93" s="21">
        <v>185409.997</v>
      </c>
      <c r="C93" s="21">
        <v>2175701.0350000001</v>
      </c>
      <c r="D93" s="21">
        <v>41.985999999999997</v>
      </c>
      <c r="E93" s="21">
        <v>42.09</v>
      </c>
      <c r="F93" s="18">
        <f t="shared" si="6"/>
        <v>-0.10400000000000631</v>
      </c>
      <c r="G93" s="19">
        <f t="shared" si="7"/>
        <v>0.10400000000000631</v>
      </c>
      <c r="H93" s="2"/>
      <c r="I93" s="2"/>
      <c r="J93" s="2"/>
    </row>
    <row r="94" spans="1:10" x14ac:dyDescent="0.25">
      <c r="A94" s="25" t="s">
        <v>24</v>
      </c>
      <c r="B94" s="21">
        <v>185417.962</v>
      </c>
      <c r="C94" s="21">
        <v>2175722.7259999998</v>
      </c>
      <c r="D94" s="21">
        <v>42.395000000000003</v>
      </c>
      <c r="E94" s="21">
        <v>42.45</v>
      </c>
      <c r="F94" s="18">
        <f t="shared" si="6"/>
        <v>-5.4999999999999716E-2</v>
      </c>
      <c r="G94" s="19">
        <f t="shared" si="7"/>
        <v>5.4999999999999716E-2</v>
      </c>
      <c r="H94" s="2"/>
      <c r="I94" s="2"/>
      <c r="J94" s="2"/>
    </row>
    <row r="95" spans="1:10" x14ac:dyDescent="0.25">
      <c r="A95" s="25" t="s">
        <v>25</v>
      </c>
      <c r="B95" s="21">
        <v>185413.95800000001</v>
      </c>
      <c r="C95" s="21">
        <v>2175759.12</v>
      </c>
      <c r="D95" s="21">
        <v>42.807000000000002</v>
      </c>
      <c r="E95" s="21">
        <v>42.88</v>
      </c>
      <c r="F95" s="18">
        <f t="shared" si="6"/>
        <v>-7.3000000000000398E-2</v>
      </c>
      <c r="G95" s="19">
        <f t="shared" si="7"/>
        <v>7.3000000000000398E-2</v>
      </c>
      <c r="H95" s="2"/>
      <c r="I95" s="2"/>
      <c r="J95" s="2"/>
    </row>
    <row r="96" spans="1:10" x14ac:dyDescent="0.25">
      <c r="A96" s="25" t="s">
        <v>23</v>
      </c>
      <c r="B96" s="21">
        <v>185398.94500000001</v>
      </c>
      <c r="C96" s="21">
        <v>2175796.3369999998</v>
      </c>
      <c r="D96" s="21">
        <v>42.793999999999997</v>
      </c>
      <c r="E96" s="21">
        <v>42.88</v>
      </c>
      <c r="F96" s="18">
        <f t="shared" si="6"/>
        <v>-8.6000000000005627E-2</v>
      </c>
      <c r="G96" s="19">
        <f t="shared" si="7"/>
        <v>8.6000000000005627E-2</v>
      </c>
      <c r="H96" s="2"/>
      <c r="I96" s="2"/>
      <c r="J96" s="2"/>
    </row>
    <row r="97" spans="1:10" x14ac:dyDescent="0.25">
      <c r="A97" s="25" t="s">
        <v>26</v>
      </c>
      <c r="B97" s="21">
        <v>185382.28400000001</v>
      </c>
      <c r="C97" s="21">
        <v>2175728.5109999999</v>
      </c>
      <c r="D97" s="21">
        <v>41.258000000000003</v>
      </c>
      <c r="E97" s="21">
        <v>41.27</v>
      </c>
      <c r="F97" s="18">
        <f t="shared" si="6"/>
        <v>-1.2000000000000455E-2</v>
      </c>
      <c r="G97" s="19">
        <f t="shared" si="7"/>
        <v>1.2000000000000455E-2</v>
      </c>
      <c r="H97" s="2"/>
      <c r="I97" s="2"/>
      <c r="J97" s="2"/>
    </row>
    <row r="98" spans="1:10" x14ac:dyDescent="0.25">
      <c r="A98" s="25">
        <v>2008</v>
      </c>
      <c r="B98" s="21">
        <v>220403.152</v>
      </c>
      <c r="C98" s="21">
        <v>2216266.145</v>
      </c>
      <c r="D98" s="21">
        <v>811.07899999999995</v>
      </c>
      <c r="E98" s="21">
        <v>811.1</v>
      </c>
      <c r="F98" s="18">
        <f t="shared" si="6"/>
        <v>-2.100000000007185E-2</v>
      </c>
      <c r="G98" s="19">
        <f t="shared" ref="G98:G102" si="8">ABS(F98:F116)</f>
        <v>2.100000000007185E-2</v>
      </c>
      <c r="H98" s="2"/>
      <c r="I98" s="2"/>
      <c r="J98" s="2"/>
    </row>
    <row r="99" spans="1:10" x14ac:dyDescent="0.25">
      <c r="A99" s="25">
        <v>2093</v>
      </c>
      <c r="B99" s="21">
        <v>252502.103</v>
      </c>
      <c r="C99" s="21">
        <v>2217579.7710000002</v>
      </c>
      <c r="D99" s="21">
        <v>215.12100000000001</v>
      </c>
      <c r="E99" s="21">
        <v>215.14</v>
      </c>
      <c r="F99" s="18">
        <f t="shared" si="6"/>
        <v>-1.8999999999977035E-2</v>
      </c>
      <c r="G99" s="19">
        <f t="shared" si="8"/>
        <v>1.8999999999977035E-2</v>
      </c>
      <c r="H99" s="2"/>
      <c r="I99" s="2"/>
      <c r="J99" s="2"/>
    </row>
    <row r="100" spans="1:10" x14ac:dyDescent="0.25">
      <c r="A100" s="25" t="s">
        <v>60</v>
      </c>
      <c r="B100" s="21">
        <v>182832.44699999999</v>
      </c>
      <c r="C100" s="21">
        <v>2177561.307</v>
      </c>
      <c r="D100" s="21">
        <v>5.0540000000000003</v>
      </c>
      <c r="E100" s="21">
        <v>5.05</v>
      </c>
      <c r="F100" s="18">
        <f t="shared" si="6"/>
        <v>4.0000000000004476E-3</v>
      </c>
      <c r="G100" s="19">
        <f t="shared" si="8"/>
        <v>4.0000000000004476E-3</v>
      </c>
      <c r="H100" s="2"/>
      <c r="I100" s="2"/>
      <c r="J100" s="2"/>
    </row>
    <row r="101" spans="1:10" x14ac:dyDescent="0.25">
      <c r="A101" s="25" t="s">
        <v>61</v>
      </c>
      <c r="B101" s="21">
        <v>182980.29800000001</v>
      </c>
      <c r="C101" s="21">
        <v>2177582.3590000002</v>
      </c>
      <c r="D101" s="21">
        <v>5.774</v>
      </c>
      <c r="E101" s="21">
        <v>5.76</v>
      </c>
      <c r="F101" s="18">
        <f t="shared" si="6"/>
        <v>1.4000000000000234E-2</v>
      </c>
      <c r="G101" s="19">
        <f t="shared" si="8"/>
        <v>1.4000000000000234E-2</v>
      </c>
      <c r="H101" s="2"/>
      <c r="I101" s="2"/>
      <c r="J101" s="2"/>
    </row>
    <row r="102" spans="1:10" x14ac:dyDescent="0.25">
      <c r="A102" s="25" t="s">
        <v>62</v>
      </c>
      <c r="B102" s="21">
        <v>204304.14199999999</v>
      </c>
      <c r="C102" s="21">
        <v>2217060.81</v>
      </c>
      <c r="D102" s="21">
        <v>2.94</v>
      </c>
      <c r="E102" s="21">
        <v>2.82</v>
      </c>
      <c r="F102" s="18">
        <f t="shared" si="6"/>
        <v>0.12000000000000011</v>
      </c>
      <c r="G102" s="19">
        <f t="shared" si="8"/>
        <v>0.12000000000000011</v>
      </c>
      <c r="H102" s="2"/>
      <c r="I102" s="2"/>
      <c r="J102" s="2"/>
    </row>
    <row r="103" spans="1:10" x14ac:dyDescent="0.25">
      <c r="A103" s="25" t="s">
        <v>63</v>
      </c>
      <c r="B103" s="21">
        <v>204585.18900000001</v>
      </c>
      <c r="C103" s="21">
        <v>2213062.9309999999</v>
      </c>
      <c r="D103" s="21">
        <v>26.161999999999999</v>
      </c>
      <c r="E103" s="21">
        <v>26.26</v>
      </c>
      <c r="F103" s="18">
        <f t="shared" si="6"/>
        <v>-9.800000000000253E-2</v>
      </c>
      <c r="G103" s="19">
        <f>ABS(F103:F120)</f>
        <v>9.800000000000253E-2</v>
      </c>
      <c r="H103" s="2"/>
      <c r="I103" s="2"/>
      <c r="J103" s="2"/>
    </row>
    <row r="104" spans="1:10" x14ac:dyDescent="0.25">
      <c r="A104" s="25" t="s">
        <v>64</v>
      </c>
      <c r="B104" s="21">
        <v>204533.51</v>
      </c>
      <c r="C104" s="21">
        <v>2213042.648</v>
      </c>
      <c r="D104" s="21">
        <v>24.399000000000001</v>
      </c>
      <c r="E104" s="21">
        <v>24.45</v>
      </c>
      <c r="F104" s="18">
        <f t="shared" si="6"/>
        <v>-5.099999999999838E-2</v>
      </c>
      <c r="G104" s="19">
        <f>ABS(F104:F120)</f>
        <v>5.099999999999838E-2</v>
      </c>
      <c r="H104" s="2"/>
      <c r="I104" s="2"/>
      <c r="J104" s="2"/>
    </row>
    <row r="105" spans="1:10" x14ac:dyDescent="0.25">
      <c r="A105" s="25" t="s">
        <v>65</v>
      </c>
      <c r="B105" s="21">
        <v>204594.24799999999</v>
      </c>
      <c r="C105" s="21">
        <v>2213048.611</v>
      </c>
      <c r="D105" s="21">
        <v>27.065999999999999</v>
      </c>
      <c r="E105" s="21">
        <v>27.17</v>
      </c>
      <c r="F105" s="18">
        <f t="shared" si="6"/>
        <v>-0.10400000000000276</v>
      </c>
      <c r="G105" s="19">
        <f>ABS(F105:F120)</f>
        <v>0.10400000000000276</v>
      </c>
      <c r="H105" s="2"/>
      <c r="I105" s="2"/>
      <c r="J105" s="2"/>
    </row>
    <row r="106" spans="1:10" x14ac:dyDescent="0.25">
      <c r="A106" s="25" t="s">
        <v>66</v>
      </c>
      <c r="B106" s="21">
        <v>204564.90100000001</v>
      </c>
      <c r="C106" s="21">
        <v>2213087.38</v>
      </c>
      <c r="D106" s="21">
        <v>25.791</v>
      </c>
      <c r="E106" s="21">
        <v>25.86</v>
      </c>
      <c r="F106" s="18">
        <f t="shared" si="6"/>
        <v>-6.8999999999999062E-2</v>
      </c>
      <c r="G106" s="19">
        <f>ABS(F106:F120)</f>
        <v>6.8999999999999062E-2</v>
      </c>
      <c r="H106" s="2"/>
      <c r="I106" s="2"/>
      <c r="J106" s="2"/>
    </row>
    <row r="107" spans="1:10" x14ac:dyDescent="0.25">
      <c r="A107" s="25" t="s">
        <v>67</v>
      </c>
      <c r="B107" s="21">
        <v>196747.36199999999</v>
      </c>
      <c r="C107" s="21">
        <v>2234281.5550000002</v>
      </c>
      <c r="D107" s="21">
        <v>4.1210000000000004</v>
      </c>
      <c r="E107" s="21">
        <v>4.24</v>
      </c>
      <c r="F107" s="18">
        <f t="shared" si="6"/>
        <v>-0.11899999999999977</v>
      </c>
      <c r="G107" s="19">
        <f>ABS(F107:F120)</f>
        <v>0.11899999999999977</v>
      </c>
      <c r="H107" s="2"/>
      <c r="I107" s="2"/>
      <c r="J107" s="2"/>
    </row>
    <row r="108" spans="1:10" x14ac:dyDescent="0.25">
      <c r="A108" s="25" t="s">
        <v>68</v>
      </c>
      <c r="B108" s="21">
        <v>196788.31</v>
      </c>
      <c r="C108" s="21">
        <v>2234296.6349999998</v>
      </c>
      <c r="D108" s="21">
        <v>4.8390000000000004</v>
      </c>
      <c r="E108" s="21">
        <v>4.93</v>
      </c>
      <c r="F108" s="18">
        <f t="shared" si="6"/>
        <v>-9.0999999999999304E-2</v>
      </c>
      <c r="G108" s="19">
        <f>ABS(F108:F120)</f>
        <v>9.0999999999999304E-2</v>
      </c>
      <c r="H108" s="2"/>
      <c r="I108" s="2"/>
      <c r="J108" s="2"/>
    </row>
    <row r="109" spans="1:10" x14ac:dyDescent="0.25">
      <c r="A109" s="25" t="s">
        <v>69</v>
      </c>
      <c r="B109" s="21">
        <v>196759.75200000001</v>
      </c>
      <c r="C109" s="21">
        <v>2234312.122</v>
      </c>
      <c r="D109" s="21">
        <v>4.0339999999999998</v>
      </c>
      <c r="E109" s="21">
        <v>4.0999999999999996</v>
      </c>
      <c r="F109" s="18">
        <f t="shared" si="6"/>
        <v>-6.5999999999999837E-2</v>
      </c>
      <c r="G109" s="19">
        <f>ABS(F109:F120)</f>
        <v>6.5999999999999837E-2</v>
      </c>
      <c r="H109" s="2"/>
      <c r="I109" s="2"/>
      <c r="J109" s="2"/>
    </row>
    <row r="110" spans="1:10" x14ac:dyDescent="0.25">
      <c r="A110" s="25" t="s">
        <v>70</v>
      </c>
      <c r="B110" s="21">
        <v>185701.35699999999</v>
      </c>
      <c r="C110" s="21">
        <v>2174246.7349999999</v>
      </c>
      <c r="D110" s="21">
        <v>1.9850000000000001</v>
      </c>
      <c r="E110" s="21">
        <v>0</v>
      </c>
      <c r="F110" s="18">
        <f t="shared" si="6"/>
        <v>1.9850000000000001</v>
      </c>
      <c r="G110" s="19">
        <f>ABS(F110:F120)</f>
        <v>1.9850000000000001</v>
      </c>
      <c r="H110" s="2" t="s">
        <v>82</v>
      </c>
      <c r="I110" s="2"/>
      <c r="J110" s="2"/>
    </row>
    <row r="111" spans="1:10" x14ac:dyDescent="0.25">
      <c r="A111" s="25" t="s">
        <v>71</v>
      </c>
      <c r="B111" s="21">
        <v>204248.617</v>
      </c>
      <c r="C111" s="21">
        <v>2217095.9900000002</v>
      </c>
      <c r="D111" s="21">
        <v>3.4239999999999999</v>
      </c>
      <c r="E111" s="21">
        <v>3.34</v>
      </c>
      <c r="F111" s="18">
        <f t="shared" si="6"/>
        <v>8.4000000000000075E-2</v>
      </c>
      <c r="G111" s="19">
        <f>ABS(F111:F120)</f>
        <v>8.4000000000000075E-2</v>
      </c>
      <c r="H111" s="2"/>
      <c r="I111" s="2"/>
      <c r="J111" s="2"/>
    </row>
    <row r="112" spans="1:10" x14ac:dyDescent="0.25">
      <c r="A112" s="25" t="s">
        <v>72</v>
      </c>
      <c r="B112" s="21">
        <v>265529.62099999998</v>
      </c>
      <c r="C112" s="21">
        <v>2212261.6889999998</v>
      </c>
      <c r="D112" s="21">
        <v>5.5960000000000001</v>
      </c>
      <c r="E112" s="21">
        <v>5.54</v>
      </c>
      <c r="F112" s="18">
        <f t="shared" si="6"/>
        <v>5.600000000000005E-2</v>
      </c>
      <c r="G112" s="19">
        <f>ABS(F112:F120)</f>
        <v>5.600000000000005E-2</v>
      </c>
      <c r="H112" s="2"/>
      <c r="I112" s="2"/>
      <c r="J112" s="2"/>
    </row>
    <row r="113" spans="1:10" x14ac:dyDescent="0.25">
      <c r="A113" s="25" t="s">
        <v>73</v>
      </c>
      <c r="B113" s="21">
        <v>241504.24299999999</v>
      </c>
      <c r="C113" s="21">
        <v>2192389.3309999998</v>
      </c>
      <c r="D113" s="21">
        <v>3906.0140000000001</v>
      </c>
      <c r="E113" s="21">
        <v>3906</v>
      </c>
      <c r="F113" s="18">
        <f t="shared" si="6"/>
        <v>1.4000000000123691E-2</v>
      </c>
      <c r="G113" s="19">
        <f>ABS(F113:F120)</f>
        <v>1.4000000000123691E-2</v>
      </c>
      <c r="H113" s="2"/>
      <c r="I113" s="2"/>
      <c r="J113" s="2"/>
    </row>
    <row r="114" spans="1:10" x14ac:dyDescent="0.25">
      <c r="A114" s="25" t="s">
        <v>74</v>
      </c>
      <c r="B114" s="21">
        <v>240648.48300000001</v>
      </c>
      <c r="C114" s="21">
        <v>2194265.0049999999</v>
      </c>
      <c r="D114" s="21">
        <v>4116.5339999999997</v>
      </c>
      <c r="E114" s="21">
        <v>4116.8100000000004</v>
      </c>
      <c r="F114" s="18">
        <f t="shared" si="6"/>
        <v>-0.27600000000074942</v>
      </c>
      <c r="G114" s="19">
        <f>ABS(F114:F120)</f>
        <v>0.27600000000074942</v>
      </c>
      <c r="H114" s="2"/>
      <c r="I114" s="2"/>
      <c r="J114" s="2"/>
    </row>
    <row r="115" spans="1:10" x14ac:dyDescent="0.25">
      <c r="A115" s="25" t="s">
        <v>77</v>
      </c>
      <c r="B115" s="21">
        <v>242662.56099999999</v>
      </c>
      <c r="C115" s="21">
        <v>2186709.8629999999</v>
      </c>
      <c r="D115" s="21">
        <v>2801.5059999999999</v>
      </c>
      <c r="E115" s="21">
        <v>2801.61</v>
      </c>
      <c r="F115" s="18">
        <f t="shared" si="6"/>
        <v>-0.10400000000026921</v>
      </c>
      <c r="G115" s="19">
        <f>ABS(F115:F120)</f>
        <v>0.10400000000026921</v>
      </c>
      <c r="H115" s="2"/>
      <c r="I115" s="2"/>
      <c r="J115" s="2"/>
    </row>
    <row r="116" spans="1:10" x14ac:dyDescent="0.25">
      <c r="A116" s="25" t="s">
        <v>75</v>
      </c>
      <c r="B116" s="21">
        <v>242704.859</v>
      </c>
      <c r="C116" s="21">
        <v>2186702.9479999999</v>
      </c>
      <c r="D116" s="21">
        <v>2798.873</v>
      </c>
      <c r="E116" s="21">
        <v>2798.92</v>
      </c>
      <c r="F116" s="18">
        <f t="shared" si="6"/>
        <v>-4.7000000000025466E-2</v>
      </c>
      <c r="G116" s="19">
        <f>ABS(F116:F120)</f>
        <v>4.7000000000025466E-2</v>
      </c>
      <c r="H116" s="2"/>
      <c r="I116" s="2"/>
      <c r="J116" s="2"/>
    </row>
    <row r="117" spans="1:10" x14ac:dyDescent="0.25">
      <c r="A117" s="25" t="s">
        <v>76</v>
      </c>
      <c r="B117" s="21">
        <v>242797.742</v>
      </c>
      <c r="C117" s="21">
        <v>2186727.8990000002</v>
      </c>
      <c r="D117" s="21">
        <v>2801.1460000000002</v>
      </c>
      <c r="E117" s="21">
        <v>2801.24</v>
      </c>
      <c r="F117" s="18">
        <f t="shared" si="6"/>
        <v>-9.3999999999596184E-2</v>
      </c>
      <c r="G117" s="19">
        <f>ABS(F117:F120)</f>
        <v>9.3999999999596184E-2</v>
      </c>
      <c r="H117" s="2"/>
      <c r="I117" s="2"/>
      <c r="J117" s="2"/>
    </row>
    <row r="118" spans="1:10" x14ac:dyDescent="0.25">
      <c r="A118" s="25" t="s">
        <v>78</v>
      </c>
      <c r="B118" s="21">
        <v>268013.761</v>
      </c>
      <c r="C118" s="21">
        <v>2210331.574</v>
      </c>
      <c r="D118" s="21">
        <v>86.373999999999995</v>
      </c>
      <c r="E118" s="21">
        <v>86.34</v>
      </c>
      <c r="F118" s="18">
        <f t="shared" si="6"/>
        <v>3.3999999999991815E-2</v>
      </c>
      <c r="G118" s="19">
        <f>ABS(F118:F120)</f>
        <v>3.3999999999991815E-2</v>
      </c>
      <c r="H118" s="2"/>
      <c r="I118" s="2"/>
      <c r="J118" s="2"/>
    </row>
    <row r="119" spans="1:10" x14ac:dyDescent="0.25">
      <c r="A119" s="25" t="s">
        <v>79</v>
      </c>
      <c r="B119" s="21">
        <v>198214.182</v>
      </c>
      <c r="C119" s="21">
        <v>2241368.3199999998</v>
      </c>
      <c r="D119" s="21">
        <v>8.1050000000000004</v>
      </c>
      <c r="E119" s="21">
        <v>8.24</v>
      </c>
      <c r="F119" s="18">
        <f t="shared" si="6"/>
        <v>-0.13499999999999979</v>
      </c>
      <c r="G119" s="19">
        <f>ABS(F119:F120)</f>
        <v>0.13499999999999979</v>
      </c>
    </row>
    <row r="120" spans="1:10" x14ac:dyDescent="0.25">
      <c r="A120" s="25" t="s">
        <v>80</v>
      </c>
      <c r="B120" s="21">
        <v>198185.60000000001</v>
      </c>
      <c r="C120" s="21">
        <v>2241376.4180000001</v>
      </c>
      <c r="D120" s="21">
        <v>5.9020000000000001</v>
      </c>
      <c r="E120" s="21">
        <v>6.01</v>
      </c>
      <c r="F120" s="18">
        <f t="shared" si="6"/>
        <v>-0.10799999999999965</v>
      </c>
      <c r="G120" s="19">
        <f>ABS(F120:F120)</f>
        <v>0.10799999999999965</v>
      </c>
    </row>
  </sheetData>
  <phoneticPr fontId="3" type="noConversion"/>
  <conditionalFormatting sqref="A2:A24">
    <cfRule type="duplicateValues" dxfId="1" priority="1"/>
  </conditionalFormatting>
  <printOptions gridLine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9"/>
  <sheetViews>
    <sheetView tabSelected="1" workbookViewId="0">
      <pane ySplit="1" topLeftCell="A2" activePane="bottomLeft" state="frozen"/>
      <selection pane="bottomLeft" activeCell="H8" sqref="H8:I9"/>
    </sheetView>
  </sheetViews>
  <sheetFormatPr defaultRowHeight="13.2" x14ac:dyDescent="0.25"/>
  <cols>
    <col min="1" max="1" width="21.33203125" style="26" customWidth="1"/>
    <col min="2" max="2" width="14" style="12" customWidth="1"/>
    <col min="3" max="3" width="13.88671875" style="12" customWidth="1"/>
    <col min="4" max="4" width="11.88671875" style="12" customWidth="1"/>
    <col min="5" max="6" width="9.109375" style="12" customWidth="1"/>
    <col min="7" max="7" width="9.109375" style="8" customWidth="1"/>
    <col min="8" max="8" width="22.109375" customWidth="1"/>
    <col min="9" max="9" width="14.33203125" bestFit="1" customWidth="1"/>
    <col min="10" max="10" width="19.109375" customWidth="1"/>
    <col min="11" max="11" width="9.109375" customWidth="1"/>
    <col min="12" max="12" width="4.33203125" customWidth="1"/>
    <col min="13" max="13" width="7.33203125" customWidth="1"/>
    <col min="14" max="14" width="41.6640625" customWidth="1"/>
    <col min="15" max="15" width="51.109375" customWidth="1"/>
    <col min="16" max="16" width="33.33203125" customWidth="1"/>
  </cols>
  <sheetData>
    <row r="1" spans="1:19" ht="14.4" x14ac:dyDescent="0.3">
      <c r="A1" s="22" t="s">
        <v>4</v>
      </c>
      <c r="B1" s="13" t="s">
        <v>0</v>
      </c>
      <c r="C1" s="13" t="s">
        <v>1</v>
      </c>
      <c r="D1" s="13" t="s">
        <v>8</v>
      </c>
      <c r="E1" s="13" t="s">
        <v>5</v>
      </c>
      <c r="F1" s="13" t="s">
        <v>6</v>
      </c>
      <c r="G1" s="7" t="s">
        <v>9</v>
      </c>
      <c r="N1" s="1"/>
      <c r="O1" s="1"/>
      <c r="P1" s="1"/>
      <c r="Q1" s="1"/>
      <c r="R1" s="1"/>
    </row>
    <row r="2" spans="1:19" ht="14.4" x14ac:dyDescent="0.3">
      <c r="A2" s="23">
        <v>5</v>
      </c>
      <c r="B2" s="16">
        <v>217477.92300000001</v>
      </c>
      <c r="C2" s="16">
        <v>2093567.3759999999</v>
      </c>
      <c r="D2" s="16">
        <v>13.079000000000001</v>
      </c>
      <c r="E2" s="17">
        <v>13.13</v>
      </c>
      <c r="F2" s="18">
        <f>(D2-E2)</f>
        <v>-5.1000000000000156E-2</v>
      </c>
      <c r="G2" s="19">
        <f t="shared" ref="G2:G18" si="0">ABS(F2:F22)</f>
        <v>5.1000000000000156E-2</v>
      </c>
      <c r="H2" s="37"/>
      <c r="I2" s="41"/>
      <c r="J2" s="37"/>
      <c r="K2" s="42"/>
      <c r="L2" s="2"/>
      <c r="M2" s="2"/>
      <c r="O2" s="1"/>
      <c r="P2" s="1"/>
      <c r="Q2" s="1"/>
      <c r="R2" s="1"/>
      <c r="S2" s="1"/>
    </row>
    <row r="3" spans="1:19" ht="14.4" x14ac:dyDescent="0.3">
      <c r="A3" s="23">
        <v>7</v>
      </c>
      <c r="B3" s="16">
        <v>183909.356</v>
      </c>
      <c r="C3" s="16">
        <v>2175088.0049999999</v>
      </c>
      <c r="D3" s="16">
        <v>1.79</v>
      </c>
      <c r="E3" s="17">
        <v>1.8</v>
      </c>
      <c r="F3" s="18">
        <f t="shared" ref="F3:F66" si="1">(D3-E3)</f>
        <v>-1.0000000000000009E-2</v>
      </c>
      <c r="G3" s="19">
        <f t="shared" si="0"/>
        <v>1.0000000000000009E-2</v>
      </c>
      <c r="H3" s="37"/>
      <c r="I3" s="14"/>
      <c r="J3" s="37"/>
      <c r="K3" s="2"/>
      <c r="L3" s="2"/>
      <c r="M3" s="2"/>
      <c r="O3" s="1"/>
      <c r="P3" s="1"/>
      <c r="Q3" s="1"/>
      <c r="R3" s="1"/>
      <c r="S3" s="1"/>
    </row>
    <row r="4" spans="1:19" ht="14.4" x14ac:dyDescent="0.3">
      <c r="A4" s="23">
        <v>8</v>
      </c>
      <c r="B4" s="16">
        <v>220481.42800000001</v>
      </c>
      <c r="C4" s="16">
        <v>2216228.62</v>
      </c>
      <c r="D4" s="16">
        <v>811.74699999999996</v>
      </c>
      <c r="E4" s="17">
        <v>811.85</v>
      </c>
      <c r="F4" s="18">
        <f t="shared" si="1"/>
        <v>-0.10300000000006548</v>
      </c>
      <c r="G4" s="19">
        <f t="shared" si="0"/>
        <v>0.10300000000006548</v>
      </c>
      <c r="H4" s="38"/>
      <c r="I4" s="14"/>
      <c r="J4" s="37"/>
      <c r="K4" s="2"/>
      <c r="L4" s="2"/>
      <c r="M4" s="2"/>
      <c r="N4" s="1"/>
      <c r="O4" s="1"/>
      <c r="P4" s="1"/>
      <c r="Q4" s="1"/>
      <c r="R4" s="1"/>
    </row>
    <row r="5" spans="1:19" ht="14.4" x14ac:dyDescent="0.3">
      <c r="A5" s="23" t="s">
        <v>58</v>
      </c>
      <c r="B5" s="16">
        <v>220529.57800000001</v>
      </c>
      <c r="C5" s="16">
        <v>2216209.6359999999</v>
      </c>
      <c r="D5" s="16">
        <v>812.39700000000005</v>
      </c>
      <c r="E5" s="17">
        <v>812.46</v>
      </c>
      <c r="F5" s="18">
        <f t="shared" si="1"/>
        <v>-6.2999999999988177E-2</v>
      </c>
      <c r="G5" s="19">
        <f t="shared" si="0"/>
        <v>6.2999999999988177E-2</v>
      </c>
      <c r="H5" s="5"/>
      <c r="I5" s="8"/>
      <c r="N5" s="1"/>
      <c r="O5" s="1"/>
      <c r="P5" s="1"/>
      <c r="Q5" s="1"/>
      <c r="R5" s="1"/>
    </row>
    <row r="6" spans="1:19" ht="14.4" x14ac:dyDescent="0.3">
      <c r="A6" s="23" t="s">
        <v>59</v>
      </c>
      <c r="B6" s="16">
        <v>220438.81599999999</v>
      </c>
      <c r="C6" s="16">
        <v>2216196.4130000002</v>
      </c>
      <c r="D6" s="16">
        <v>810.70299999999997</v>
      </c>
      <c r="E6" s="17">
        <v>810.71</v>
      </c>
      <c r="F6" s="18">
        <f t="shared" si="1"/>
        <v>-7.0000000000618456E-3</v>
      </c>
      <c r="G6" s="19">
        <f t="shared" si="0"/>
        <v>7.0000000000618456E-3</v>
      </c>
      <c r="H6" s="2" t="s">
        <v>81</v>
      </c>
      <c r="I6" s="36"/>
      <c r="J6" s="2"/>
      <c r="K6" s="2"/>
      <c r="L6" s="2"/>
      <c r="M6" s="2"/>
      <c r="N6" s="1"/>
      <c r="O6" s="1"/>
      <c r="P6" s="1"/>
      <c r="Q6" s="1"/>
      <c r="R6" s="1"/>
    </row>
    <row r="7" spans="1:19" ht="14.4" x14ac:dyDescent="0.3">
      <c r="A7" s="23">
        <v>11</v>
      </c>
      <c r="B7" s="16">
        <v>279534.098</v>
      </c>
      <c r="C7" s="16">
        <v>2134827.7880000002</v>
      </c>
      <c r="D7" s="16">
        <v>18.484000000000002</v>
      </c>
      <c r="E7" s="17">
        <v>18.39</v>
      </c>
      <c r="F7" s="18">
        <f t="shared" si="1"/>
        <v>9.4000000000001194E-2</v>
      </c>
      <c r="G7" s="19">
        <f t="shared" si="0"/>
        <v>9.4000000000001194E-2</v>
      </c>
      <c r="H7" s="37"/>
      <c r="I7" s="41"/>
      <c r="J7" s="37"/>
      <c r="K7" s="2"/>
      <c r="L7" s="2"/>
      <c r="M7" s="2"/>
      <c r="N7" s="1"/>
      <c r="O7" s="1"/>
      <c r="P7" s="1"/>
      <c r="Q7" s="1"/>
      <c r="R7" s="1"/>
    </row>
    <row r="8" spans="1:19" ht="15.6" x14ac:dyDescent="0.3">
      <c r="A8" s="23">
        <v>13</v>
      </c>
      <c r="B8" s="16">
        <v>223022.32500000001</v>
      </c>
      <c r="C8" s="16">
        <v>2190604.5129999998</v>
      </c>
      <c r="D8" s="16">
        <v>1576.451</v>
      </c>
      <c r="E8" s="17">
        <v>1576.62</v>
      </c>
      <c r="F8" s="18">
        <f t="shared" si="1"/>
        <v>-0.16899999999986903</v>
      </c>
      <c r="G8" s="19">
        <f t="shared" si="0"/>
        <v>0.16899999999986903</v>
      </c>
      <c r="H8" s="47" t="s">
        <v>84</v>
      </c>
      <c r="I8" s="48">
        <f>SQRT(SUMSQ(F$2:F$119)/COUNT(F$2:F$119))</f>
        <v>0.10745893973427716</v>
      </c>
      <c r="J8" s="4" t="s">
        <v>2</v>
      </c>
      <c r="K8" s="2"/>
      <c r="L8" s="2"/>
      <c r="M8" s="2"/>
      <c r="N8" s="1"/>
      <c r="O8" s="1"/>
      <c r="P8" s="1"/>
      <c r="Q8" s="1"/>
      <c r="R8" s="1"/>
    </row>
    <row r="9" spans="1:19" ht="15.6" x14ac:dyDescent="0.3">
      <c r="A9" s="23">
        <v>14</v>
      </c>
      <c r="B9" s="16">
        <v>241979.36499999999</v>
      </c>
      <c r="C9" s="16">
        <v>2221656.105</v>
      </c>
      <c r="D9" s="16">
        <v>355.35300000000001</v>
      </c>
      <c r="E9" s="17">
        <v>355.39</v>
      </c>
      <c r="F9" s="18">
        <f t="shared" si="1"/>
        <v>-3.6999999999977717E-2</v>
      </c>
      <c r="G9" s="19">
        <f t="shared" si="0"/>
        <v>3.6999999999977717E-2</v>
      </c>
      <c r="H9" s="49" t="s">
        <v>10</v>
      </c>
      <c r="I9" s="46">
        <f>I8*1.96</f>
        <v>0.21061952187918323</v>
      </c>
      <c r="J9" s="6"/>
      <c r="K9" s="2"/>
      <c r="L9" s="2"/>
      <c r="M9" s="2"/>
      <c r="N9" s="1"/>
      <c r="O9" s="1"/>
      <c r="P9" s="1"/>
      <c r="Q9" s="1"/>
      <c r="R9" s="1"/>
    </row>
    <row r="10" spans="1:19" ht="14.4" x14ac:dyDescent="0.3">
      <c r="A10" s="23" t="s">
        <v>13</v>
      </c>
      <c r="B10" s="16">
        <v>241982.38800000001</v>
      </c>
      <c r="C10" s="16">
        <v>2221599.0520000001</v>
      </c>
      <c r="D10" s="16">
        <v>355.19900000000001</v>
      </c>
      <c r="E10" s="17">
        <v>355.21</v>
      </c>
      <c r="F10" s="18">
        <f t="shared" si="1"/>
        <v>-1.0999999999967258E-2</v>
      </c>
      <c r="G10" s="19">
        <f t="shared" si="0"/>
        <v>1.0999999999967258E-2</v>
      </c>
      <c r="H10" s="1"/>
      <c r="I10" s="35"/>
      <c r="J10" s="1"/>
      <c r="K10" s="1"/>
      <c r="L10" s="1"/>
      <c r="M10" s="1"/>
      <c r="N10" s="1"/>
      <c r="O10" s="1"/>
      <c r="P10" s="1"/>
      <c r="Q10" s="1"/>
      <c r="R10" s="1"/>
    </row>
    <row r="11" spans="1:19" ht="14.4" x14ac:dyDescent="0.3">
      <c r="A11" s="23" t="s">
        <v>15</v>
      </c>
      <c r="B11" s="16">
        <v>242026.65100000001</v>
      </c>
      <c r="C11" s="16">
        <v>2221685.34</v>
      </c>
      <c r="D11" s="16">
        <v>355.21699999999998</v>
      </c>
      <c r="E11" s="17">
        <v>355.28</v>
      </c>
      <c r="F11" s="18">
        <f t="shared" si="1"/>
        <v>-6.2999999999988177E-2</v>
      </c>
      <c r="G11" s="19">
        <f t="shared" si="0"/>
        <v>6.2999999999988177E-2</v>
      </c>
      <c r="H11" s="1"/>
      <c r="I11" s="33"/>
      <c r="J11" s="32"/>
      <c r="K11" s="1"/>
      <c r="L11" s="1"/>
      <c r="M11" s="1"/>
      <c r="N11" s="1"/>
      <c r="O11" s="1"/>
      <c r="P11" s="1"/>
      <c r="Q11" s="1"/>
      <c r="R11" s="1"/>
    </row>
    <row r="12" spans="1:19" ht="14.4" x14ac:dyDescent="0.3">
      <c r="A12" s="23" t="s">
        <v>14</v>
      </c>
      <c r="B12" s="16">
        <v>241924.69500000001</v>
      </c>
      <c r="C12" s="16">
        <v>2221635.9989999998</v>
      </c>
      <c r="D12" s="16">
        <v>355.17</v>
      </c>
      <c r="E12" s="17">
        <v>355.19</v>
      </c>
      <c r="F12" s="18">
        <f t="shared" si="1"/>
        <v>-1.999999999998181E-2</v>
      </c>
      <c r="G12" s="19">
        <f t="shared" si="0"/>
        <v>1.999999999998181E-2</v>
      </c>
      <c r="H12" s="1"/>
      <c r="I12" s="27"/>
      <c r="J12" s="1"/>
      <c r="K12" s="1"/>
      <c r="L12" s="1"/>
      <c r="M12" s="1"/>
      <c r="N12" s="1"/>
      <c r="O12" s="1"/>
      <c r="P12" s="1"/>
      <c r="Q12" s="1"/>
      <c r="R12" s="1"/>
    </row>
    <row r="13" spans="1:19" ht="14.4" x14ac:dyDescent="0.3">
      <c r="A13" s="23">
        <v>16</v>
      </c>
      <c r="B13" s="16">
        <v>192630.92499999999</v>
      </c>
      <c r="C13" s="16">
        <v>2160503.5299999998</v>
      </c>
      <c r="D13" s="16">
        <v>370.90499999999997</v>
      </c>
      <c r="E13" s="17">
        <v>370.91</v>
      </c>
      <c r="F13" s="18">
        <f t="shared" si="1"/>
        <v>-5.0000000000522959E-3</v>
      </c>
      <c r="G13" s="19">
        <f t="shared" si="0"/>
        <v>5.0000000000522959E-3</v>
      </c>
      <c r="H13" s="1"/>
      <c r="I13" s="27"/>
      <c r="J13" s="1"/>
      <c r="K13" s="1"/>
      <c r="L13" s="1"/>
      <c r="M13" s="1"/>
      <c r="N13" s="1"/>
      <c r="O13" s="1"/>
      <c r="P13" s="1"/>
      <c r="Q13" s="1"/>
      <c r="R13" s="1"/>
    </row>
    <row r="14" spans="1:19" ht="14.4" x14ac:dyDescent="0.3">
      <c r="A14" s="23">
        <v>17</v>
      </c>
      <c r="B14" s="16">
        <v>208520.883</v>
      </c>
      <c r="C14" s="16">
        <v>2121414.5070000002</v>
      </c>
      <c r="D14" s="16">
        <v>1456.759</v>
      </c>
      <c r="E14" s="17">
        <v>1456.76</v>
      </c>
      <c r="F14" s="18">
        <f t="shared" si="1"/>
        <v>-9.9999999997635314E-4</v>
      </c>
      <c r="G14" s="19">
        <f t="shared" si="0"/>
        <v>9.9999999997635314E-4</v>
      </c>
      <c r="H14" s="32"/>
      <c r="I14" s="27"/>
      <c r="J14" s="1"/>
      <c r="K14" s="1"/>
      <c r="L14" s="1"/>
      <c r="M14" s="1"/>
      <c r="N14" s="1"/>
      <c r="O14" s="1"/>
      <c r="P14" s="1"/>
      <c r="Q14" s="1"/>
      <c r="R14" s="1"/>
    </row>
    <row r="15" spans="1:19" ht="14.4" x14ac:dyDescent="0.3">
      <c r="A15" s="23" t="s">
        <v>19</v>
      </c>
      <c r="B15" s="16">
        <v>208545.69500000001</v>
      </c>
      <c r="C15" s="16">
        <v>2121423.8250000002</v>
      </c>
      <c r="D15" s="16">
        <v>1458.7280000000001</v>
      </c>
      <c r="E15" s="17">
        <v>1458.72</v>
      </c>
      <c r="F15" s="18">
        <f t="shared" si="1"/>
        <v>8.0000000000381988E-3</v>
      </c>
      <c r="G15" s="19">
        <f t="shared" si="0"/>
        <v>8.0000000000381988E-3</v>
      </c>
      <c r="H15" s="37"/>
      <c r="I15" s="37"/>
      <c r="J15" s="37"/>
      <c r="K15" s="2"/>
      <c r="L15" s="2"/>
      <c r="M15" s="2"/>
      <c r="N15" s="1"/>
      <c r="O15" s="1"/>
      <c r="P15" s="1"/>
      <c r="Q15" s="1"/>
      <c r="R15" s="1"/>
    </row>
    <row r="16" spans="1:19" ht="14.4" x14ac:dyDescent="0.3">
      <c r="A16" s="23" t="s">
        <v>33</v>
      </c>
      <c r="B16" s="16">
        <v>208488.15</v>
      </c>
      <c r="C16" s="16">
        <v>2121405.3420000002</v>
      </c>
      <c r="D16" s="16">
        <v>1454.4069999999999</v>
      </c>
      <c r="E16" s="17">
        <v>1454.41</v>
      </c>
      <c r="F16" s="18">
        <f t="shared" si="1"/>
        <v>-3.0000000001564331E-3</v>
      </c>
      <c r="G16" s="19">
        <f t="shared" si="0"/>
        <v>3.0000000001564331E-3</v>
      </c>
      <c r="H16" s="39"/>
      <c r="I16" s="40"/>
      <c r="J16" s="37"/>
      <c r="K16" s="2"/>
      <c r="L16" s="2"/>
      <c r="M16" s="2"/>
      <c r="N16" s="1"/>
      <c r="O16" s="1"/>
      <c r="P16" s="1"/>
      <c r="Q16" s="1"/>
      <c r="R16" s="1"/>
    </row>
    <row r="17" spans="1:18" ht="14.4" x14ac:dyDescent="0.3">
      <c r="A17" s="23" t="s">
        <v>20</v>
      </c>
      <c r="B17" s="16">
        <v>208535.16399999999</v>
      </c>
      <c r="C17" s="16">
        <v>2121404.0649999999</v>
      </c>
      <c r="D17" s="16">
        <v>1456.0920000000001</v>
      </c>
      <c r="E17" s="17">
        <v>1456.08</v>
      </c>
      <c r="F17" s="18">
        <f t="shared" si="1"/>
        <v>1.2000000000170985E-2</v>
      </c>
      <c r="G17" s="19">
        <f t="shared" si="0"/>
        <v>1.2000000000170985E-2</v>
      </c>
      <c r="H17" s="38"/>
      <c r="I17" s="37"/>
      <c r="J17" s="37"/>
      <c r="K17" s="2"/>
      <c r="L17" s="2"/>
      <c r="M17" s="2"/>
      <c r="N17" s="1"/>
      <c r="O17" s="1"/>
      <c r="P17" s="1"/>
      <c r="Q17" s="1"/>
      <c r="R17" s="1"/>
    </row>
    <row r="18" spans="1:18" ht="14.4" x14ac:dyDescent="0.3">
      <c r="A18" s="23">
        <v>18</v>
      </c>
      <c r="B18" s="16">
        <v>239751.943</v>
      </c>
      <c r="C18" s="16">
        <v>2173141.7119999998</v>
      </c>
      <c r="D18" s="16">
        <v>2150.694</v>
      </c>
      <c r="E18" s="17">
        <v>2151.0500000000002</v>
      </c>
      <c r="F18" s="18">
        <f t="shared" si="1"/>
        <v>-0.35600000000022192</v>
      </c>
      <c r="G18" s="19">
        <f t="shared" si="0"/>
        <v>0.35600000000022192</v>
      </c>
      <c r="H18" s="34"/>
      <c r="I18" s="2"/>
      <c r="J18" s="2"/>
      <c r="K18" s="2"/>
      <c r="L18" s="2"/>
      <c r="M18" s="2"/>
      <c r="N18" s="1"/>
      <c r="O18" s="1"/>
      <c r="P18" s="1"/>
      <c r="Q18" s="1"/>
      <c r="R18" s="1"/>
    </row>
    <row r="19" spans="1:18" ht="14.4" x14ac:dyDescent="0.3">
      <c r="A19" s="23">
        <v>20</v>
      </c>
      <c r="B19" s="16">
        <v>235221.25099999999</v>
      </c>
      <c r="C19" s="16">
        <v>2185714.338</v>
      </c>
      <c r="D19" s="16">
        <v>1980.069</v>
      </c>
      <c r="E19" s="17">
        <v>1980.13</v>
      </c>
      <c r="F19" s="18">
        <f t="shared" si="1"/>
        <v>-6.1000000000149157E-2</v>
      </c>
      <c r="G19" s="19">
        <f>ABS(F19:F38)</f>
        <v>6.1000000000149157E-2</v>
      </c>
      <c r="H19" s="1"/>
      <c r="I19" s="27"/>
      <c r="J19" s="2"/>
      <c r="K19" s="2"/>
      <c r="L19" s="2"/>
      <c r="M19" s="2"/>
      <c r="N19" s="1"/>
      <c r="O19" s="1"/>
      <c r="P19" s="1"/>
      <c r="Q19" s="1"/>
      <c r="R19" s="1"/>
    </row>
    <row r="20" spans="1:18" ht="14.4" x14ac:dyDescent="0.3">
      <c r="A20" s="23">
        <v>21</v>
      </c>
      <c r="B20" s="16">
        <v>275616.935</v>
      </c>
      <c r="C20" s="16">
        <v>2177815.571</v>
      </c>
      <c r="D20" s="16">
        <v>340.47300000000001</v>
      </c>
      <c r="E20" s="17">
        <v>340.51</v>
      </c>
      <c r="F20" s="18">
        <f t="shared" si="1"/>
        <v>-3.6999999999977717E-2</v>
      </c>
      <c r="G20" s="19">
        <f t="shared" ref="G20:G31" si="2">ABS(F20:F38)</f>
        <v>3.6999999999977717E-2</v>
      </c>
      <c r="H20" s="1"/>
      <c r="I20" s="27"/>
      <c r="J20" s="2"/>
      <c r="K20" s="2"/>
      <c r="L20" s="2"/>
      <c r="M20" s="2"/>
      <c r="N20" s="1"/>
      <c r="O20" s="1"/>
      <c r="P20" s="1"/>
      <c r="Q20" s="1"/>
      <c r="R20" s="1"/>
    </row>
    <row r="21" spans="1:18" ht="14.4" x14ac:dyDescent="0.3">
      <c r="A21" s="23" t="s">
        <v>34</v>
      </c>
      <c r="B21" s="16">
        <v>275608.152</v>
      </c>
      <c r="C21" s="16">
        <v>2177815.4360000002</v>
      </c>
      <c r="D21" s="16">
        <v>340.74700000000001</v>
      </c>
      <c r="E21" s="17">
        <v>340.78</v>
      </c>
      <c r="F21" s="18">
        <f t="shared" si="1"/>
        <v>-3.2999999999958618E-2</v>
      </c>
      <c r="G21" s="19">
        <f t="shared" si="2"/>
        <v>3.2999999999958618E-2</v>
      </c>
      <c r="H21" s="15"/>
      <c r="I21" s="2"/>
      <c r="J21" s="2"/>
      <c r="K21" s="1"/>
      <c r="L21" s="1"/>
      <c r="M21" s="1"/>
      <c r="N21" s="3"/>
      <c r="O21" s="2"/>
      <c r="P21" s="1"/>
      <c r="Q21" s="1"/>
      <c r="R21" s="1"/>
    </row>
    <row r="22" spans="1:18" ht="14.4" x14ac:dyDescent="0.3">
      <c r="A22" s="23">
        <v>25</v>
      </c>
      <c r="B22" s="16">
        <v>249056.06899999999</v>
      </c>
      <c r="C22" s="16">
        <v>2140821.5699999998</v>
      </c>
      <c r="D22" s="16">
        <v>848.91800000000001</v>
      </c>
      <c r="E22" s="17">
        <v>849.04</v>
      </c>
      <c r="F22" s="18">
        <f t="shared" si="1"/>
        <v>-0.12199999999995725</v>
      </c>
      <c r="G22" s="19">
        <f t="shared" si="2"/>
        <v>0.12199999999995725</v>
      </c>
      <c r="H22" s="15"/>
      <c r="I22" s="2"/>
      <c r="J22" s="2"/>
      <c r="K22" s="1"/>
      <c r="L22" s="1"/>
      <c r="M22" s="1"/>
      <c r="N22" s="3"/>
      <c r="O22" s="2"/>
      <c r="P22" s="1"/>
      <c r="Q22" s="1"/>
      <c r="R22" s="1"/>
    </row>
    <row r="23" spans="1:18" ht="14.4" x14ac:dyDescent="0.3">
      <c r="A23" s="23">
        <v>30</v>
      </c>
      <c r="B23" s="16">
        <v>210517.08100000001</v>
      </c>
      <c r="C23" s="16">
        <v>2223847.6030000001</v>
      </c>
      <c r="D23" s="16">
        <v>1072.7660000000001</v>
      </c>
      <c r="E23" s="17">
        <v>1072.83</v>
      </c>
      <c r="F23" s="18">
        <f t="shared" si="1"/>
        <v>-6.3999999999850843E-2</v>
      </c>
      <c r="G23" s="19">
        <f t="shared" si="2"/>
        <v>6.3999999999850843E-2</v>
      </c>
      <c r="H23" s="15"/>
      <c r="I23" s="1"/>
      <c r="J23" s="1"/>
      <c r="K23" s="1"/>
      <c r="L23" s="1"/>
      <c r="M23" s="1"/>
      <c r="N23" s="3"/>
      <c r="O23" s="2"/>
      <c r="P23" s="1"/>
      <c r="Q23" s="1"/>
      <c r="R23" s="1"/>
    </row>
    <row r="24" spans="1:18" ht="14.4" x14ac:dyDescent="0.3">
      <c r="A24" s="23" t="s">
        <v>27</v>
      </c>
      <c r="B24" s="16">
        <v>210462.80100000001</v>
      </c>
      <c r="C24" s="16">
        <v>2223846.7689999999</v>
      </c>
      <c r="D24" s="16">
        <v>1066.83</v>
      </c>
      <c r="E24" s="17">
        <v>1066.8699999999999</v>
      </c>
      <c r="F24" s="18">
        <f t="shared" si="1"/>
        <v>-3.999999999996362E-2</v>
      </c>
      <c r="G24" s="19">
        <f t="shared" si="2"/>
        <v>3.999999999996362E-2</v>
      </c>
      <c r="H24" s="15"/>
      <c r="I24" s="1"/>
      <c r="J24" s="1"/>
      <c r="K24" s="1"/>
      <c r="L24" s="1"/>
      <c r="M24" s="1"/>
      <c r="N24" s="3"/>
      <c r="O24" s="2"/>
      <c r="P24" s="1"/>
      <c r="Q24" s="1"/>
      <c r="R24" s="1"/>
    </row>
    <row r="25" spans="1:18" ht="14.4" x14ac:dyDescent="0.3">
      <c r="A25" s="23">
        <v>31</v>
      </c>
      <c r="B25" s="16">
        <v>186214.11199999999</v>
      </c>
      <c r="C25" s="16">
        <v>2194491.6490000002</v>
      </c>
      <c r="D25" s="16">
        <v>2.6779999999999999</v>
      </c>
      <c r="E25" s="17">
        <v>2.86</v>
      </c>
      <c r="F25" s="18">
        <f t="shared" si="1"/>
        <v>-0.18199999999999994</v>
      </c>
      <c r="G25" s="19">
        <f t="shared" si="2"/>
        <v>0.18199999999999994</v>
      </c>
      <c r="H25" s="15"/>
      <c r="I25" s="1"/>
      <c r="J25" s="1"/>
      <c r="K25" s="1"/>
      <c r="L25" s="1"/>
      <c r="M25" s="1"/>
      <c r="N25" s="3"/>
      <c r="O25" s="2"/>
      <c r="P25" s="1"/>
      <c r="Q25" s="1"/>
      <c r="R25" s="1"/>
    </row>
    <row r="26" spans="1:18" ht="14.4" x14ac:dyDescent="0.3">
      <c r="A26" s="23">
        <v>32</v>
      </c>
      <c r="B26" s="16">
        <v>181888.00700000001</v>
      </c>
      <c r="C26" s="16">
        <v>2184808.2719999999</v>
      </c>
      <c r="D26" s="16">
        <v>32.417999999999999</v>
      </c>
      <c r="E26" s="17">
        <v>32.450000000000003</v>
      </c>
      <c r="F26" s="18">
        <f t="shared" si="1"/>
        <v>-3.2000000000003581E-2</v>
      </c>
      <c r="G26" s="19">
        <f t="shared" si="2"/>
        <v>3.2000000000003581E-2</v>
      </c>
      <c r="H26" s="15"/>
      <c r="I26" s="1"/>
      <c r="J26" s="1"/>
      <c r="K26" s="2"/>
      <c r="L26" s="2"/>
      <c r="M26" s="2"/>
      <c r="N26" s="2"/>
      <c r="O26" s="2"/>
      <c r="P26" s="1"/>
      <c r="Q26" s="1"/>
      <c r="R26" s="1"/>
    </row>
    <row r="27" spans="1:18" ht="14.4" x14ac:dyDescent="0.3">
      <c r="A27" s="23">
        <v>33</v>
      </c>
      <c r="B27" s="16">
        <v>198126.73499999999</v>
      </c>
      <c r="C27" s="16">
        <v>2141204.8319999999</v>
      </c>
      <c r="D27" s="16">
        <v>326.053</v>
      </c>
      <c r="E27" s="17">
        <v>326.23</v>
      </c>
      <c r="F27" s="18">
        <f t="shared" si="1"/>
        <v>-0.17700000000002092</v>
      </c>
      <c r="G27" s="19">
        <f t="shared" si="2"/>
        <v>0.17700000000002092</v>
      </c>
      <c r="H27" s="15"/>
      <c r="I27" s="1"/>
      <c r="J27" s="1"/>
      <c r="K27" s="2"/>
      <c r="L27" s="2"/>
      <c r="M27" s="2"/>
      <c r="N27" s="2"/>
      <c r="O27" s="2"/>
      <c r="P27" s="1"/>
      <c r="Q27" s="1"/>
      <c r="R27" s="1"/>
    </row>
    <row r="28" spans="1:18" ht="14.4" x14ac:dyDescent="0.3">
      <c r="A28" s="23">
        <v>35</v>
      </c>
      <c r="B28" s="16">
        <v>278913.36099999998</v>
      </c>
      <c r="C28" s="16">
        <v>2162914.199</v>
      </c>
      <c r="D28" s="16">
        <v>455.99299999999999</v>
      </c>
      <c r="E28" s="17">
        <v>456.05</v>
      </c>
      <c r="F28" s="18">
        <f t="shared" si="1"/>
        <v>-5.7000000000016371E-2</v>
      </c>
      <c r="G28" s="19">
        <f t="shared" si="2"/>
        <v>5.7000000000016371E-2</v>
      </c>
      <c r="H28" s="15"/>
      <c r="I28" s="2"/>
      <c r="J28" s="2"/>
      <c r="K28" s="2"/>
      <c r="L28" s="2"/>
      <c r="M28" s="2"/>
      <c r="N28" s="2"/>
      <c r="O28" s="2"/>
      <c r="P28" s="1"/>
      <c r="Q28" s="1"/>
      <c r="R28" s="1"/>
    </row>
    <row r="29" spans="1:18" ht="14.4" x14ac:dyDescent="0.3">
      <c r="A29" s="23">
        <v>37</v>
      </c>
      <c r="B29" s="16">
        <v>193593.74</v>
      </c>
      <c r="C29" s="16">
        <v>2189149.3139999998</v>
      </c>
      <c r="D29" s="16">
        <v>595.96900000000005</v>
      </c>
      <c r="E29" s="17">
        <v>596.1</v>
      </c>
      <c r="F29" s="18">
        <f t="shared" si="1"/>
        <v>-0.13099999999997181</v>
      </c>
      <c r="G29" s="19">
        <f t="shared" si="2"/>
        <v>0.13099999999997181</v>
      </c>
      <c r="H29" s="15"/>
      <c r="I29" s="2"/>
      <c r="J29" s="2"/>
      <c r="K29" s="2"/>
      <c r="L29" s="2"/>
      <c r="M29" s="2"/>
      <c r="N29" s="2"/>
      <c r="O29" s="2"/>
      <c r="P29" s="1"/>
      <c r="Q29" s="1"/>
      <c r="R29" s="1"/>
    </row>
    <row r="30" spans="1:18" ht="14.4" x14ac:dyDescent="0.3">
      <c r="A30" s="23">
        <v>39</v>
      </c>
      <c r="B30" s="16">
        <v>219392.77600000001</v>
      </c>
      <c r="C30" s="16">
        <v>2208293.5350000001</v>
      </c>
      <c r="D30" s="16">
        <v>776.66399999999999</v>
      </c>
      <c r="E30" s="17">
        <v>776.63</v>
      </c>
      <c r="F30" s="18">
        <f t="shared" si="1"/>
        <v>3.3999999999991815E-2</v>
      </c>
      <c r="G30" s="19">
        <f t="shared" si="2"/>
        <v>3.3999999999991815E-2</v>
      </c>
      <c r="H30" s="15"/>
      <c r="I30" s="2"/>
      <c r="J30" s="2"/>
      <c r="K30" s="2"/>
      <c r="L30" s="2"/>
      <c r="M30" s="2"/>
      <c r="N30" s="2"/>
      <c r="O30" s="2"/>
      <c r="P30" s="1"/>
      <c r="Q30" s="1"/>
      <c r="R30" s="1"/>
    </row>
    <row r="31" spans="1:18" ht="14.4" x14ac:dyDescent="0.3">
      <c r="A31" s="23" t="s">
        <v>28</v>
      </c>
      <c r="B31" s="16">
        <v>219407.16099999999</v>
      </c>
      <c r="C31" s="16">
        <v>2208235.0660000001</v>
      </c>
      <c r="D31" s="16">
        <v>777.36800000000005</v>
      </c>
      <c r="E31" s="17">
        <v>777.34</v>
      </c>
      <c r="F31" s="18">
        <f t="shared" si="1"/>
        <v>2.8000000000020009E-2</v>
      </c>
      <c r="G31" s="19">
        <f t="shared" si="2"/>
        <v>2.8000000000020009E-2</v>
      </c>
      <c r="H31" s="15"/>
      <c r="I31" s="2"/>
      <c r="J31" s="2"/>
      <c r="K31" s="2"/>
      <c r="L31" s="2"/>
      <c r="M31" s="2"/>
      <c r="N31" s="2"/>
      <c r="O31" s="2"/>
      <c r="P31" s="1"/>
      <c r="Q31" s="1"/>
      <c r="R31" s="1"/>
    </row>
    <row r="32" spans="1:18" ht="14.4" x14ac:dyDescent="0.3">
      <c r="A32" s="23" t="s">
        <v>29</v>
      </c>
      <c r="B32" s="16">
        <v>219415.505</v>
      </c>
      <c r="C32" s="16">
        <v>2208193.6290000002</v>
      </c>
      <c r="D32" s="16">
        <v>777.83</v>
      </c>
      <c r="E32" s="17">
        <v>777.81</v>
      </c>
      <c r="F32" s="18">
        <f t="shared" si="1"/>
        <v>2.0000000000095497E-2</v>
      </c>
      <c r="G32" s="19">
        <f t="shared" ref="G32:G38" si="3">ABS(F32:F49)</f>
        <v>2.0000000000095497E-2</v>
      </c>
      <c r="H32" s="15"/>
      <c r="I32" s="2"/>
      <c r="J32" s="2"/>
      <c r="K32" s="2"/>
      <c r="L32" s="2"/>
      <c r="M32" s="2"/>
      <c r="N32" s="1"/>
      <c r="O32" s="1"/>
      <c r="P32" s="1"/>
      <c r="Q32" s="1"/>
      <c r="R32" s="1"/>
    </row>
    <row r="33" spans="1:18" ht="14.4" x14ac:dyDescent="0.3">
      <c r="A33" s="23">
        <v>41</v>
      </c>
      <c r="B33" s="16">
        <v>251924.57500000001</v>
      </c>
      <c r="C33" s="16">
        <v>2176709.162</v>
      </c>
      <c r="D33" s="16">
        <v>1693.3879999999999</v>
      </c>
      <c r="E33" s="17">
        <v>1693.53</v>
      </c>
      <c r="F33" s="18">
        <f t="shared" si="1"/>
        <v>-0.14200000000005275</v>
      </c>
      <c r="G33" s="19">
        <f t="shared" si="3"/>
        <v>0.14200000000005275</v>
      </c>
      <c r="H33" s="15"/>
      <c r="I33" s="2"/>
      <c r="J33" s="2"/>
      <c r="K33" s="2"/>
      <c r="L33" s="2"/>
      <c r="M33" s="2"/>
      <c r="N33" s="1"/>
      <c r="O33" s="1"/>
      <c r="P33" s="1"/>
      <c r="Q33" s="1"/>
      <c r="R33" s="1"/>
    </row>
    <row r="34" spans="1:18" ht="14.4" x14ac:dyDescent="0.3">
      <c r="A34" s="23">
        <v>44</v>
      </c>
      <c r="B34" s="16">
        <v>277078.603</v>
      </c>
      <c r="C34" s="16">
        <v>2151724.537</v>
      </c>
      <c r="D34" s="16">
        <v>703.83299999999997</v>
      </c>
      <c r="E34" s="17">
        <v>703.86</v>
      </c>
      <c r="F34" s="18">
        <f t="shared" si="1"/>
        <v>-2.7000000000043656E-2</v>
      </c>
      <c r="G34" s="19">
        <f t="shared" si="3"/>
        <v>2.7000000000043656E-2</v>
      </c>
      <c r="H34" s="15"/>
      <c r="I34" s="2"/>
      <c r="J34" s="2"/>
      <c r="K34" s="1"/>
      <c r="L34" s="1"/>
      <c r="M34" s="1"/>
      <c r="N34" s="1"/>
      <c r="O34" s="1"/>
      <c r="P34" s="1"/>
      <c r="Q34" s="1"/>
      <c r="R34" s="1"/>
    </row>
    <row r="35" spans="1:18" ht="14.4" x14ac:dyDescent="0.3">
      <c r="A35" s="23">
        <v>48</v>
      </c>
      <c r="B35" s="16">
        <v>219211.81</v>
      </c>
      <c r="C35" s="16">
        <v>2101471.9139999999</v>
      </c>
      <c r="D35" s="16">
        <v>276.916</v>
      </c>
      <c r="E35" s="17">
        <v>277.02</v>
      </c>
      <c r="F35" s="18">
        <f t="shared" si="1"/>
        <v>-0.10399999999998499</v>
      </c>
      <c r="G35" s="19">
        <f t="shared" si="3"/>
        <v>0.10399999999998499</v>
      </c>
      <c r="H35" s="15"/>
      <c r="I35" s="2"/>
      <c r="J35" s="2"/>
      <c r="K35" s="1"/>
      <c r="L35" s="1"/>
      <c r="M35" s="1"/>
      <c r="N35" s="1"/>
      <c r="O35" s="1"/>
      <c r="P35" s="1"/>
      <c r="Q35" s="1"/>
      <c r="R35" s="1"/>
    </row>
    <row r="36" spans="1:18" ht="14.4" x14ac:dyDescent="0.3">
      <c r="A36" s="23">
        <v>52</v>
      </c>
      <c r="B36" s="16">
        <v>197750.06299999999</v>
      </c>
      <c r="C36" s="16">
        <v>2115017.1460000002</v>
      </c>
      <c r="D36" s="16">
        <v>198.30699999999999</v>
      </c>
      <c r="E36" s="17">
        <v>198.23</v>
      </c>
      <c r="F36" s="18">
        <f t="shared" si="1"/>
        <v>7.6999999999998181E-2</v>
      </c>
      <c r="G36" s="19">
        <f t="shared" si="3"/>
        <v>7.6999999999998181E-2</v>
      </c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4" x14ac:dyDescent="0.3">
      <c r="A37" s="23">
        <v>53</v>
      </c>
      <c r="B37" s="16">
        <v>198831.89499999999</v>
      </c>
      <c r="C37" s="16">
        <v>2121836.361</v>
      </c>
      <c r="D37" s="16">
        <v>501.36399999999998</v>
      </c>
      <c r="E37" s="17">
        <v>501.36</v>
      </c>
      <c r="F37" s="18">
        <f t="shared" si="1"/>
        <v>3.999999999962256E-3</v>
      </c>
      <c r="G37" s="19">
        <f t="shared" si="3"/>
        <v>3.999999999962256E-3</v>
      </c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4" x14ac:dyDescent="0.3">
      <c r="A38" s="23" t="s">
        <v>30</v>
      </c>
      <c r="B38" s="16">
        <v>198827.29500000001</v>
      </c>
      <c r="C38" s="16">
        <v>2121831.3640000001</v>
      </c>
      <c r="D38" s="16">
        <v>501.41199999999998</v>
      </c>
      <c r="E38" s="17">
        <v>501.38</v>
      </c>
      <c r="F38" s="18">
        <f t="shared" si="1"/>
        <v>3.1999999999982265E-2</v>
      </c>
      <c r="G38" s="19">
        <f t="shared" si="3"/>
        <v>3.1999999999982265E-2</v>
      </c>
      <c r="H38" s="15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4" x14ac:dyDescent="0.3">
      <c r="A39" s="23">
        <v>54</v>
      </c>
      <c r="B39" s="16">
        <v>242478.62899999999</v>
      </c>
      <c r="C39" s="16">
        <v>2167226.6889999998</v>
      </c>
      <c r="D39" s="16">
        <v>2528.96</v>
      </c>
      <c r="E39" s="17">
        <v>2529.11</v>
      </c>
      <c r="F39" s="18">
        <f t="shared" si="1"/>
        <v>-0.15000000000009095</v>
      </c>
      <c r="G39" s="19">
        <f>ABS(F39:F58)</f>
        <v>0.15000000000009095</v>
      </c>
      <c r="H39" s="15"/>
      <c r="I39" s="1"/>
      <c r="J39" s="1"/>
      <c r="K39" s="2"/>
      <c r="L39" s="2"/>
      <c r="M39" s="2"/>
      <c r="N39" s="1"/>
      <c r="O39" s="1"/>
      <c r="P39" s="1"/>
      <c r="Q39" s="1"/>
      <c r="R39" s="1"/>
    </row>
    <row r="40" spans="1:18" ht="14.4" x14ac:dyDescent="0.3">
      <c r="A40" s="23" t="s">
        <v>38</v>
      </c>
      <c r="B40" s="16">
        <v>242521.62299999999</v>
      </c>
      <c r="C40" s="16">
        <v>2167210.7960000001</v>
      </c>
      <c r="D40" s="16">
        <v>2530.3679999999999</v>
      </c>
      <c r="E40" s="17">
        <v>2530.4899999999998</v>
      </c>
      <c r="F40" s="18">
        <f t="shared" si="1"/>
        <v>-0.12199999999984357</v>
      </c>
      <c r="G40" s="19">
        <f t="shared" ref="G40:G49" si="4">ABS(F40:F58)</f>
        <v>0.12199999999984357</v>
      </c>
      <c r="H40" s="15"/>
      <c r="I40" s="1"/>
      <c r="J40" s="1"/>
      <c r="K40" s="2"/>
      <c r="L40" s="2"/>
      <c r="M40" s="2"/>
      <c r="N40" s="1"/>
      <c r="O40" s="1"/>
      <c r="P40" s="1"/>
      <c r="Q40" s="1"/>
      <c r="R40" s="1"/>
    </row>
    <row r="41" spans="1:18" ht="14.4" x14ac:dyDescent="0.3">
      <c r="A41" s="23" t="s">
        <v>36</v>
      </c>
      <c r="B41" s="16">
        <v>242621.26</v>
      </c>
      <c r="C41" s="16">
        <v>2167271.8730000001</v>
      </c>
      <c r="D41" s="16">
        <v>2526.5659999999998</v>
      </c>
      <c r="E41" s="17">
        <v>2526.64</v>
      </c>
      <c r="F41" s="18">
        <f t="shared" si="1"/>
        <v>-7.4000000000069122E-2</v>
      </c>
      <c r="G41" s="19">
        <f t="shared" si="4"/>
        <v>7.4000000000069122E-2</v>
      </c>
      <c r="H41" s="15"/>
      <c r="I41" s="1"/>
      <c r="J41" s="1"/>
      <c r="K41" s="2"/>
      <c r="L41" s="2"/>
      <c r="M41" s="2"/>
      <c r="N41" s="1"/>
      <c r="O41" s="1"/>
      <c r="P41" s="1"/>
      <c r="Q41" s="1"/>
      <c r="R41" s="1"/>
    </row>
    <row r="42" spans="1:18" x14ac:dyDescent="0.25">
      <c r="A42" s="23" t="s">
        <v>31</v>
      </c>
      <c r="B42" s="16">
        <v>242544.93299999999</v>
      </c>
      <c r="C42" s="16">
        <v>2167254.3119999999</v>
      </c>
      <c r="D42" s="16">
        <v>2527.0459999999998</v>
      </c>
      <c r="E42" s="17">
        <v>2527.16</v>
      </c>
      <c r="F42" s="18">
        <f t="shared" si="1"/>
        <v>-0.11400000000003274</v>
      </c>
      <c r="G42" s="19">
        <f t="shared" si="4"/>
        <v>0.11400000000003274</v>
      </c>
      <c r="H42" s="15"/>
      <c r="I42" s="2"/>
      <c r="J42" s="2"/>
    </row>
    <row r="43" spans="1:18" x14ac:dyDescent="0.25">
      <c r="A43" s="23">
        <v>55</v>
      </c>
      <c r="B43" s="16">
        <v>229755.48699999999</v>
      </c>
      <c r="C43" s="16">
        <v>2162449.9049999998</v>
      </c>
      <c r="D43" s="16">
        <v>3355.7339999999999</v>
      </c>
      <c r="E43" s="17">
        <v>3355.93</v>
      </c>
      <c r="F43" s="18">
        <f t="shared" si="1"/>
        <v>-0.19599999999991269</v>
      </c>
      <c r="G43" s="19">
        <f t="shared" si="4"/>
        <v>0.19599999999991269</v>
      </c>
      <c r="H43" s="15"/>
      <c r="I43" s="2"/>
      <c r="J43" s="2"/>
    </row>
    <row r="44" spans="1:18" x14ac:dyDescent="0.25">
      <c r="A44" s="23" t="s">
        <v>32</v>
      </c>
      <c r="B44" s="16">
        <v>229743.76199999999</v>
      </c>
      <c r="C44" s="16">
        <v>2162373.8539999998</v>
      </c>
      <c r="D44" s="16">
        <v>3364.2530000000002</v>
      </c>
      <c r="E44" s="17">
        <v>3364.44</v>
      </c>
      <c r="F44" s="18">
        <f t="shared" si="1"/>
        <v>-0.18699999999989814</v>
      </c>
      <c r="G44" s="19">
        <f t="shared" si="4"/>
        <v>0.18699999999989814</v>
      </c>
      <c r="H44" s="15"/>
      <c r="I44" s="2"/>
      <c r="J44" s="2"/>
    </row>
    <row r="45" spans="1:18" x14ac:dyDescent="0.25">
      <c r="A45" s="23" t="s">
        <v>39</v>
      </c>
      <c r="B45" s="16">
        <v>229747.77499999999</v>
      </c>
      <c r="C45" s="16">
        <v>2162329.426</v>
      </c>
      <c r="D45" s="16">
        <v>3372.0520000000001</v>
      </c>
      <c r="E45" s="17">
        <v>3372.25</v>
      </c>
      <c r="F45" s="18">
        <f t="shared" si="1"/>
        <v>-0.19799999999986539</v>
      </c>
      <c r="G45" s="19">
        <f t="shared" si="4"/>
        <v>0.19799999999986539</v>
      </c>
      <c r="H45" s="15"/>
      <c r="I45" s="2"/>
      <c r="J45" s="2"/>
    </row>
    <row r="46" spans="1:18" x14ac:dyDescent="0.25">
      <c r="A46" s="23" t="s">
        <v>47</v>
      </c>
      <c r="B46" s="16">
        <v>229733.247</v>
      </c>
      <c r="C46" s="16">
        <v>2162380.7220000001</v>
      </c>
      <c r="D46" s="16">
        <v>3361.5749999999998</v>
      </c>
      <c r="E46" s="17">
        <v>3361.77</v>
      </c>
      <c r="F46" s="18">
        <f t="shared" si="1"/>
        <v>-0.19500000000016371</v>
      </c>
      <c r="G46" s="19">
        <f t="shared" si="4"/>
        <v>0.19500000000016371</v>
      </c>
      <c r="H46" s="15"/>
      <c r="I46" s="2"/>
      <c r="J46" s="2"/>
      <c r="K46" s="2"/>
      <c r="L46" s="2"/>
      <c r="M46" s="2"/>
      <c r="N46" s="2"/>
    </row>
    <row r="47" spans="1:18" x14ac:dyDescent="0.25">
      <c r="A47" s="23" t="s">
        <v>35</v>
      </c>
      <c r="B47" s="16">
        <v>229611.21</v>
      </c>
      <c r="C47" s="16">
        <v>2162319.077</v>
      </c>
      <c r="D47" s="16">
        <v>3372.855</v>
      </c>
      <c r="E47" s="17">
        <v>3373.09</v>
      </c>
      <c r="F47" s="18">
        <f t="shared" si="1"/>
        <v>-0.23500000000012733</v>
      </c>
      <c r="G47" s="19">
        <f t="shared" si="4"/>
        <v>0.23500000000012733</v>
      </c>
      <c r="H47" s="15"/>
      <c r="I47" s="2"/>
      <c r="J47" s="2"/>
      <c r="K47" s="2"/>
      <c r="L47" s="2"/>
      <c r="M47" s="2"/>
      <c r="N47" s="2"/>
    </row>
    <row r="48" spans="1:18" x14ac:dyDescent="0.25">
      <c r="A48" s="23">
        <v>56</v>
      </c>
      <c r="B48" s="16">
        <v>240519.99900000001</v>
      </c>
      <c r="C48" s="16">
        <v>2169119.3280000002</v>
      </c>
      <c r="D48" s="16">
        <v>2430.3380000000002</v>
      </c>
      <c r="E48" s="17">
        <v>2430.7399999999998</v>
      </c>
      <c r="F48" s="18">
        <f t="shared" si="1"/>
        <v>-0.40199999999958891</v>
      </c>
      <c r="G48" s="19">
        <f t="shared" si="4"/>
        <v>0.40199999999958891</v>
      </c>
      <c r="H48" s="15"/>
      <c r="I48" s="2"/>
      <c r="J48" s="2"/>
      <c r="K48" s="2"/>
      <c r="L48" s="2"/>
      <c r="M48" s="2"/>
      <c r="N48" s="2"/>
    </row>
    <row r="49" spans="1:14" x14ac:dyDescent="0.25">
      <c r="A49" s="23">
        <v>57</v>
      </c>
      <c r="B49" s="16">
        <v>197517.215</v>
      </c>
      <c r="C49" s="16">
        <v>2149481.3160000001</v>
      </c>
      <c r="D49" s="16">
        <v>290.56400000000002</v>
      </c>
      <c r="E49" s="17">
        <v>290.5</v>
      </c>
      <c r="F49" s="18">
        <f t="shared" si="1"/>
        <v>6.4000000000021373E-2</v>
      </c>
      <c r="G49" s="19">
        <f t="shared" si="4"/>
        <v>6.4000000000021373E-2</v>
      </c>
      <c r="H49" s="15"/>
      <c r="I49" s="2"/>
      <c r="J49" s="2"/>
      <c r="K49" s="2"/>
      <c r="L49" s="2"/>
      <c r="M49" s="2"/>
      <c r="N49" s="2"/>
    </row>
    <row r="50" spans="1:14" x14ac:dyDescent="0.25">
      <c r="A50" s="23" t="s">
        <v>37</v>
      </c>
      <c r="B50" s="16">
        <v>197518.02100000001</v>
      </c>
      <c r="C50" s="16">
        <v>2149491.5839999998</v>
      </c>
      <c r="D50" s="16">
        <v>290.36399999999998</v>
      </c>
      <c r="E50" s="17">
        <v>290.3</v>
      </c>
      <c r="F50" s="18">
        <f t="shared" si="1"/>
        <v>6.399999999996453E-2</v>
      </c>
      <c r="G50" s="19">
        <f>ABS(F50:F69)</f>
        <v>6.399999999996453E-2</v>
      </c>
      <c r="H50" s="15"/>
      <c r="I50" s="2"/>
      <c r="J50" s="2"/>
      <c r="K50" s="2"/>
      <c r="L50" s="2"/>
      <c r="M50" s="2"/>
      <c r="N50" s="2"/>
    </row>
    <row r="51" spans="1:14" x14ac:dyDescent="0.25">
      <c r="A51" s="23" t="s">
        <v>40</v>
      </c>
      <c r="B51" s="16">
        <v>197501.601</v>
      </c>
      <c r="C51" s="16">
        <v>2149479.9900000002</v>
      </c>
      <c r="D51" s="16">
        <v>289.714</v>
      </c>
      <c r="E51" s="17">
        <v>289.7</v>
      </c>
      <c r="F51" s="18">
        <f t="shared" si="1"/>
        <v>1.4000000000010004E-2</v>
      </c>
      <c r="G51" s="19">
        <f>ABS(F51:F70)</f>
        <v>1.4000000000010004E-2</v>
      </c>
      <c r="H51" s="15"/>
      <c r="I51" s="2"/>
      <c r="J51" s="2"/>
      <c r="K51" s="11"/>
      <c r="L51" s="11"/>
      <c r="M51" s="10"/>
      <c r="N51" s="9"/>
    </row>
    <row r="52" spans="1:14" x14ac:dyDescent="0.25">
      <c r="A52" s="23" t="s">
        <v>41</v>
      </c>
      <c r="B52" s="16">
        <v>197453.76699999999</v>
      </c>
      <c r="C52" s="16">
        <v>2149519.9750000001</v>
      </c>
      <c r="D52" s="16">
        <v>286.24099999999999</v>
      </c>
      <c r="E52" s="17">
        <v>286.24</v>
      </c>
      <c r="F52" s="18">
        <f t="shared" si="1"/>
        <v>9.9999999997635314E-4</v>
      </c>
      <c r="G52" s="19">
        <f>ABS(F52:F71)</f>
        <v>9.9999999997635314E-4</v>
      </c>
      <c r="H52" s="15"/>
      <c r="I52" s="2"/>
      <c r="J52" s="2"/>
      <c r="K52" s="2"/>
      <c r="L52" s="2"/>
      <c r="M52" s="2"/>
      <c r="N52" s="2"/>
    </row>
    <row r="53" spans="1:14" x14ac:dyDescent="0.25">
      <c r="A53" s="23" t="s">
        <v>42</v>
      </c>
      <c r="B53" s="16">
        <v>208819.77100000001</v>
      </c>
      <c r="C53" s="16">
        <v>2107785.2069999999</v>
      </c>
      <c r="D53" s="16">
        <v>282.06700000000001</v>
      </c>
      <c r="E53" s="17">
        <v>282.08999999999997</v>
      </c>
      <c r="F53" s="18">
        <f t="shared" si="1"/>
        <v>-2.2999999999967713E-2</v>
      </c>
      <c r="G53" s="19">
        <f>ABS(F53:F72)</f>
        <v>2.2999999999967713E-2</v>
      </c>
      <c r="H53" s="15"/>
      <c r="I53" s="2"/>
      <c r="J53" s="2"/>
      <c r="K53" s="2"/>
      <c r="L53" s="2"/>
      <c r="M53" s="2"/>
      <c r="N53" s="2"/>
    </row>
    <row r="54" spans="1:14" x14ac:dyDescent="0.25">
      <c r="A54" s="23" t="s">
        <v>43</v>
      </c>
      <c r="B54" s="16">
        <v>208797.66899999999</v>
      </c>
      <c r="C54" s="16">
        <v>2107683.5120000001</v>
      </c>
      <c r="D54" s="16">
        <v>273.89100000000002</v>
      </c>
      <c r="E54" s="17">
        <v>273.92</v>
      </c>
      <c r="F54" s="18">
        <f t="shared" si="1"/>
        <v>-2.8999999999996362E-2</v>
      </c>
      <c r="G54" s="19">
        <f t="shared" ref="G54:G72" si="5">ABS(F54:F72)</f>
        <v>2.8999999999996362E-2</v>
      </c>
      <c r="H54" s="15"/>
      <c r="I54" s="11"/>
      <c r="J54" s="11"/>
      <c r="K54" s="11"/>
      <c r="L54" s="11"/>
      <c r="M54" s="10"/>
      <c r="N54" s="9"/>
    </row>
    <row r="55" spans="1:14" x14ac:dyDescent="0.25">
      <c r="A55" s="23" t="s">
        <v>44</v>
      </c>
      <c r="B55" s="16">
        <v>208915.96799999999</v>
      </c>
      <c r="C55" s="16">
        <v>2107741.4989999998</v>
      </c>
      <c r="D55" s="16">
        <v>279.25900000000001</v>
      </c>
      <c r="E55" s="17">
        <v>279.22000000000003</v>
      </c>
      <c r="F55" s="18">
        <f t="shared" si="1"/>
        <v>3.8999999999987267E-2</v>
      </c>
      <c r="G55" s="19">
        <f t="shared" si="5"/>
        <v>3.8999999999987267E-2</v>
      </c>
      <c r="H55" s="15"/>
      <c r="I55" s="2"/>
      <c r="J55" s="2"/>
      <c r="K55" s="2"/>
      <c r="L55" s="2"/>
      <c r="M55" s="2"/>
      <c r="N55" s="2"/>
    </row>
    <row r="56" spans="1:14" x14ac:dyDescent="0.25">
      <c r="A56" s="23">
        <v>63</v>
      </c>
      <c r="B56" s="16">
        <v>241409.24</v>
      </c>
      <c r="C56" s="16">
        <v>2178908.7480000001</v>
      </c>
      <c r="D56" s="16">
        <v>2005.4649999999999</v>
      </c>
      <c r="E56" s="17">
        <v>2005.57</v>
      </c>
      <c r="F56" s="18">
        <f t="shared" si="1"/>
        <v>-0.10500000000001819</v>
      </c>
      <c r="G56" s="19">
        <f t="shared" si="5"/>
        <v>0.10500000000001819</v>
      </c>
      <c r="H56" s="15"/>
      <c r="I56" s="2"/>
      <c r="J56" s="2"/>
      <c r="K56" s="2"/>
      <c r="L56" s="2"/>
      <c r="M56" s="2"/>
      <c r="N56" s="2"/>
    </row>
    <row r="57" spans="1:14" x14ac:dyDescent="0.25">
      <c r="A57" s="23">
        <v>64</v>
      </c>
      <c r="B57" s="16">
        <v>198020.307</v>
      </c>
      <c r="C57" s="16">
        <v>2135473.4389999998</v>
      </c>
      <c r="D57" s="16">
        <v>374.642</v>
      </c>
      <c r="E57" s="17">
        <v>374.7</v>
      </c>
      <c r="F57" s="18">
        <f t="shared" si="1"/>
        <v>-5.7999999999992724E-2</v>
      </c>
      <c r="G57" s="19">
        <f t="shared" si="5"/>
        <v>5.7999999999992724E-2</v>
      </c>
      <c r="H57" s="15"/>
      <c r="I57" s="11"/>
      <c r="J57" s="11"/>
      <c r="K57" s="2"/>
      <c r="L57" s="2"/>
      <c r="M57" s="2"/>
      <c r="N57" s="2"/>
    </row>
    <row r="58" spans="1:14" ht="14.4" x14ac:dyDescent="0.25">
      <c r="A58" s="24" t="s">
        <v>45</v>
      </c>
      <c r="B58" s="20">
        <v>198020.234</v>
      </c>
      <c r="C58" s="20">
        <v>2135454.39</v>
      </c>
      <c r="D58" s="20">
        <v>375.262</v>
      </c>
      <c r="E58" s="17">
        <v>375.3</v>
      </c>
      <c r="F58" s="18">
        <f t="shared" si="1"/>
        <v>-3.8000000000010914E-2</v>
      </c>
      <c r="G58" s="19">
        <f t="shared" si="5"/>
        <v>3.8000000000010914E-2</v>
      </c>
      <c r="H58" s="15"/>
      <c r="I58" s="2"/>
      <c r="J58" s="2"/>
      <c r="K58" s="2"/>
      <c r="L58" s="2"/>
      <c r="M58" s="2"/>
      <c r="N58" s="2"/>
    </row>
    <row r="59" spans="1:14" ht="14.4" x14ac:dyDescent="0.25">
      <c r="A59" s="24" t="s">
        <v>48</v>
      </c>
      <c r="B59" s="20">
        <v>198025.489</v>
      </c>
      <c r="C59" s="20">
        <v>2135478.5499999998</v>
      </c>
      <c r="D59" s="20">
        <v>374.52600000000001</v>
      </c>
      <c r="E59" s="17">
        <v>374.6</v>
      </c>
      <c r="F59" s="18">
        <f t="shared" si="1"/>
        <v>-7.4000000000012278E-2</v>
      </c>
      <c r="G59" s="19">
        <f t="shared" si="5"/>
        <v>7.4000000000012278E-2</v>
      </c>
      <c r="H59" s="15"/>
      <c r="I59" s="2"/>
      <c r="J59" s="2"/>
    </row>
    <row r="60" spans="1:14" ht="14.4" x14ac:dyDescent="0.25">
      <c r="A60" s="24" t="s">
        <v>46</v>
      </c>
      <c r="B60" s="20">
        <v>198003.13</v>
      </c>
      <c r="C60" s="20">
        <v>2135423.7489999998</v>
      </c>
      <c r="D60" s="20">
        <v>374.50700000000001</v>
      </c>
      <c r="E60" s="17">
        <v>374.62</v>
      </c>
      <c r="F60" s="18">
        <f t="shared" si="1"/>
        <v>-0.11299999999999955</v>
      </c>
      <c r="G60" s="19">
        <f t="shared" si="5"/>
        <v>0.11299999999999955</v>
      </c>
      <c r="H60" s="15"/>
      <c r="I60" s="2"/>
      <c r="J60" s="2"/>
    </row>
    <row r="61" spans="1:14" ht="14.4" x14ac:dyDescent="0.25">
      <c r="A61" s="24">
        <v>65</v>
      </c>
      <c r="B61" s="20">
        <v>216813.155</v>
      </c>
      <c r="C61" s="20">
        <v>2109559.5380000002</v>
      </c>
      <c r="D61" s="20">
        <v>629.822</v>
      </c>
      <c r="E61" s="17">
        <v>629.82000000000005</v>
      </c>
      <c r="F61" s="18">
        <f t="shared" si="1"/>
        <v>1.9999999999527063E-3</v>
      </c>
      <c r="G61" s="19">
        <f t="shared" si="5"/>
        <v>1.9999999999527063E-3</v>
      </c>
      <c r="H61" s="2"/>
      <c r="I61" s="2"/>
      <c r="J61" s="2"/>
    </row>
    <row r="62" spans="1:14" ht="14.4" x14ac:dyDescent="0.25">
      <c r="A62" s="24">
        <v>67</v>
      </c>
      <c r="B62" s="20">
        <v>206291.79500000001</v>
      </c>
      <c r="C62" s="20">
        <v>2107512.6570000001</v>
      </c>
      <c r="D62" s="20">
        <v>182.12700000000001</v>
      </c>
      <c r="E62" s="17">
        <v>182.14</v>
      </c>
      <c r="F62" s="18">
        <f t="shared" si="1"/>
        <v>-1.2999999999976808E-2</v>
      </c>
      <c r="G62" s="19">
        <f t="shared" si="5"/>
        <v>1.2999999999976808E-2</v>
      </c>
      <c r="H62" s="2"/>
      <c r="I62" s="2"/>
      <c r="J62" s="2"/>
    </row>
    <row r="63" spans="1:14" ht="14.4" x14ac:dyDescent="0.25">
      <c r="A63" s="24" t="s">
        <v>50</v>
      </c>
      <c r="B63" s="20">
        <v>206190.18400000001</v>
      </c>
      <c r="C63" s="20">
        <v>2107281.0860000001</v>
      </c>
      <c r="D63" s="20">
        <v>166.99799999999999</v>
      </c>
      <c r="E63" s="17">
        <v>166.91</v>
      </c>
      <c r="F63" s="18">
        <f t="shared" si="1"/>
        <v>8.7999999999993861E-2</v>
      </c>
      <c r="G63" s="19">
        <f t="shared" si="5"/>
        <v>8.7999999999993861E-2</v>
      </c>
      <c r="H63" s="2"/>
      <c r="I63" s="2"/>
      <c r="J63" s="2"/>
    </row>
    <row r="64" spans="1:14" ht="14.4" x14ac:dyDescent="0.25">
      <c r="A64" s="24" t="s">
        <v>51</v>
      </c>
      <c r="B64" s="20">
        <v>206244.85</v>
      </c>
      <c r="C64" s="20">
        <v>2107408.9619999998</v>
      </c>
      <c r="D64" s="20">
        <v>176.30799999999999</v>
      </c>
      <c r="E64" s="17">
        <v>176.29</v>
      </c>
      <c r="F64" s="18">
        <f t="shared" si="1"/>
        <v>1.8000000000000682E-2</v>
      </c>
      <c r="G64" s="19">
        <f t="shared" si="5"/>
        <v>1.8000000000000682E-2</v>
      </c>
      <c r="H64" s="2"/>
      <c r="I64" s="2"/>
      <c r="J64" s="2"/>
    </row>
    <row r="65" spans="1:10" ht="14.4" x14ac:dyDescent="0.25">
      <c r="A65" s="24">
        <v>68</v>
      </c>
      <c r="B65" s="20">
        <v>208838.46799999999</v>
      </c>
      <c r="C65" s="20">
        <v>2107777.3489999999</v>
      </c>
      <c r="D65" s="20">
        <v>282.351</v>
      </c>
      <c r="E65" s="17">
        <v>282.32</v>
      </c>
      <c r="F65" s="18">
        <f t="shared" si="1"/>
        <v>3.1000000000005912E-2</v>
      </c>
      <c r="G65" s="19">
        <f t="shared" si="5"/>
        <v>3.1000000000005912E-2</v>
      </c>
      <c r="H65" s="2"/>
      <c r="I65" s="2"/>
      <c r="J65" s="2"/>
    </row>
    <row r="66" spans="1:10" ht="14.4" x14ac:dyDescent="0.25">
      <c r="A66" s="24">
        <v>69</v>
      </c>
      <c r="B66" s="20">
        <v>236432.80600000001</v>
      </c>
      <c r="C66" s="20">
        <v>2117429.179</v>
      </c>
      <c r="D66" s="20">
        <v>3.6640000000000001</v>
      </c>
      <c r="E66" s="17">
        <v>3.82</v>
      </c>
      <c r="F66" s="18">
        <f t="shared" si="1"/>
        <v>-0.15599999999999969</v>
      </c>
      <c r="G66" s="19">
        <f t="shared" si="5"/>
        <v>0.15599999999999969</v>
      </c>
      <c r="H66" s="2"/>
      <c r="I66" s="2"/>
      <c r="J66" s="2"/>
    </row>
    <row r="67" spans="1:10" ht="14.4" x14ac:dyDescent="0.25">
      <c r="A67" s="24">
        <v>74</v>
      </c>
      <c r="B67" s="20">
        <v>257550.83</v>
      </c>
      <c r="C67" s="20">
        <v>2135144.88</v>
      </c>
      <c r="D67" s="20">
        <v>696.96400000000006</v>
      </c>
      <c r="E67" s="17">
        <v>697.06</v>
      </c>
      <c r="F67" s="18">
        <f t="shared" ref="F67:F119" si="6">(D67-E67)</f>
        <v>-9.5999999999889951E-2</v>
      </c>
      <c r="G67" s="19">
        <f t="shared" si="5"/>
        <v>9.5999999999889951E-2</v>
      </c>
      <c r="H67" s="2"/>
      <c r="I67" s="2"/>
      <c r="J67" s="2"/>
    </row>
    <row r="68" spans="1:10" ht="14.4" x14ac:dyDescent="0.25">
      <c r="A68" s="24">
        <v>80</v>
      </c>
      <c r="B68" s="20">
        <v>259076.709</v>
      </c>
      <c r="C68" s="20">
        <v>2137712.1230000001</v>
      </c>
      <c r="D68" s="20">
        <v>854.72799999999995</v>
      </c>
      <c r="E68" s="17">
        <v>854.94</v>
      </c>
      <c r="F68" s="18">
        <f t="shared" si="6"/>
        <v>-0.21200000000010277</v>
      </c>
      <c r="G68" s="19">
        <f t="shared" si="5"/>
        <v>0.21200000000010277</v>
      </c>
      <c r="H68" s="2"/>
      <c r="I68" s="2"/>
      <c r="J68" s="2"/>
    </row>
    <row r="69" spans="1:10" ht="14.4" x14ac:dyDescent="0.25">
      <c r="A69" s="24">
        <v>83</v>
      </c>
      <c r="B69" s="20">
        <v>255563.753</v>
      </c>
      <c r="C69" s="20">
        <v>2147593.9019999998</v>
      </c>
      <c r="D69" s="20">
        <v>1087.5989999999999</v>
      </c>
      <c r="E69" s="17">
        <v>1087.6500000000001</v>
      </c>
      <c r="F69" s="18">
        <f t="shared" si="6"/>
        <v>-5.1000000000158252E-2</v>
      </c>
      <c r="G69" s="19">
        <f t="shared" si="5"/>
        <v>5.1000000000158252E-2</v>
      </c>
      <c r="H69" s="2"/>
      <c r="I69" s="2"/>
      <c r="J69" s="2"/>
    </row>
    <row r="70" spans="1:10" ht="14.4" x14ac:dyDescent="0.25">
      <c r="A70" s="24" t="s">
        <v>49</v>
      </c>
      <c r="B70" s="20">
        <v>255523.758</v>
      </c>
      <c r="C70" s="20">
        <v>2147553.2560000001</v>
      </c>
      <c r="D70" s="20">
        <v>1086.079</v>
      </c>
      <c r="E70" s="17">
        <v>1086.0899999999999</v>
      </c>
      <c r="F70" s="18">
        <f t="shared" si="6"/>
        <v>-1.0999999999967258E-2</v>
      </c>
      <c r="G70" s="19">
        <f t="shared" si="5"/>
        <v>1.0999999999967258E-2</v>
      </c>
      <c r="H70" s="2"/>
      <c r="I70" s="2"/>
      <c r="J70" s="2"/>
    </row>
    <row r="71" spans="1:10" ht="14.4" x14ac:dyDescent="0.25">
      <c r="A71" s="24" t="s">
        <v>52</v>
      </c>
      <c r="B71" s="20">
        <v>251345.72899999999</v>
      </c>
      <c r="C71" s="20">
        <v>2143306.3309999998</v>
      </c>
      <c r="D71" s="20">
        <v>929.17100000000005</v>
      </c>
      <c r="E71" s="17">
        <v>929.31</v>
      </c>
      <c r="F71" s="18">
        <f t="shared" si="6"/>
        <v>-0.13899999999989632</v>
      </c>
      <c r="G71" s="19">
        <f t="shared" si="5"/>
        <v>0.13899999999989632</v>
      </c>
      <c r="H71" s="2"/>
      <c r="I71" s="2"/>
      <c r="J71" s="2"/>
    </row>
    <row r="72" spans="1:10" ht="14.4" x14ac:dyDescent="0.25">
      <c r="A72" s="24">
        <v>85</v>
      </c>
      <c r="B72" s="20">
        <v>245667.63200000001</v>
      </c>
      <c r="C72" s="20">
        <v>2135302.8840000001</v>
      </c>
      <c r="D72" s="20">
        <v>689.34199999999998</v>
      </c>
      <c r="E72" s="17">
        <v>689.38</v>
      </c>
      <c r="F72" s="18">
        <f t="shared" si="6"/>
        <v>-3.8000000000010914E-2</v>
      </c>
      <c r="G72" s="19">
        <f t="shared" si="5"/>
        <v>3.8000000000010914E-2</v>
      </c>
      <c r="H72" s="2"/>
      <c r="I72" s="2"/>
      <c r="J72" s="2"/>
    </row>
    <row r="73" spans="1:10" ht="14.4" x14ac:dyDescent="0.25">
      <c r="A73" s="24">
        <v>86</v>
      </c>
      <c r="B73" s="20">
        <v>233681.83600000001</v>
      </c>
      <c r="C73" s="20">
        <v>2115499.9840000002</v>
      </c>
      <c r="D73" s="20">
        <v>16.257999999999999</v>
      </c>
      <c r="E73" s="17">
        <v>16.38</v>
      </c>
      <c r="F73" s="18">
        <f t="shared" si="6"/>
        <v>-0.12199999999999989</v>
      </c>
      <c r="G73" s="19">
        <f t="shared" ref="G73:G90" si="7">ABS(F73:F92)</f>
        <v>0.12199999999999989</v>
      </c>
      <c r="H73" s="2"/>
      <c r="I73" s="2"/>
      <c r="J73" s="2"/>
    </row>
    <row r="74" spans="1:10" ht="14.4" x14ac:dyDescent="0.25">
      <c r="A74" s="24">
        <v>87</v>
      </c>
      <c r="B74" s="20">
        <v>232910.71599999999</v>
      </c>
      <c r="C74" s="20">
        <v>2114218.8450000002</v>
      </c>
      <c r="D74" s="20">
        <v>32.152999999999999</v>
      </c>
      <c r="E74" s="17">
        <v>32.200000000000003</v>
      </c>
      <c r="F74" s="18">
        <f t="shared" si="6"/>
        <v>-4.700000000000415E-2</v>
      </c>
      <c r="G74" s="19">
        <f t="shared" si="7"/>
        <v>4.700000000000415E-2</v>
      </c>
      <c r="H74" s="2"/>
      <c r="I74" s="2"/>
      <c r="J74" s="2"/>
    </row>
    <row r="75" spans="1:10" ht="14.4" x14ac:dyDescent="0.25">
      <c r="A75" s="24" t="s">
        <v>53</v>
      </c>
      <c r="B75" s="20">
        <v>225593.394</v>
      </c>
      <c r="C75" s="20">
        <v>2110112.59</v>
      </c>
      <c r="D75" s="20">
        <v>307.98899999999998</v>
      </c>
      <c r="E75" s="17">
        <v>307.91000000000003</v>
      </c>
      <c r="F75" s="18">
        <f t="shared" si="6"/>
        <v>7.8999999999950887E-2</v>
      </c>
      <c r="G75" s="19">
        <f t="shared" si="7"/>
        <v>7.8999999999950887E-2</v>
      </c>
      <c r="H75" s="2"/>
      <c r="I75" s="2"/>
      <c r="J75" s="2"/>
    </row>
    <row r="76" spans="1:10" ht="14.4" x14ac:dyDescent="0.25">
      <c r="A76" s="24" t="s">
        <v>54</v>
      </c>
      <c r="B76" s="20">
        <v>225572.166</v>
      </c>
      <c r="C76" s="20">
        <v>2110086.682</v>
      </c>
      <c r="D76" s="20">
        <v>307.93700000000001</v>
      </c>
      <c r="E76" s="17">
        <v>308.08</v>
      </c>
      <c r="F76" s="18">
        <f t="shared" si="6"/>
        <v>-0.14299999999997226</v>
      </c>
      <c r="G76" s="19">
        <f t="shared" si="7"/>
        <v>0.14299999999997226</v>
      </c>
      <c r="H76" s="2"/>
      <c r="I76" s="2"/>
      <c r="J76" s="2"/>
    </row>
    <row r="77" spans="1:10" ht="14.4" x14ac:dyDescent="0.25">
      <c r="A77" s="24" t="s">
        <v>55</v>
      </c>
      <c r="B77" s="20">
        <v>280398.31699999998</v>
      </c>
      <c r="C77" s="20">
        <v>2189368.7590000001</v>
      </c>
      <c r="D77" s="20">
        <v>73.194999999999993</v>
      </c>
      <c r="E77" s="17">
        <v>73.260000000000005</v>
      </c>
      <c r="F77" s="18">
        <f t="shared" si="6"/>
        <v>-6.5000000000011937E-2</v>
      </c>
      <c r="G77" s="19">
        <f t="shared" si="7"/>
        <v>6.5000000000011937E-2</v>
      </c>
      <c r="H77" s="2"/>
      <c r="I77" s="2"/>
      <c r="J77" s="2"/>
    </row>
    <row r="78" spans="1:10" x14ac:dyDescent="0.25">
      <c r="A78" s="25" t="s">
        <v>56</v>
      </c>
      <c r="B78" s="21">
        <v>280343.01</v>
      </c>
      <c r="C78" s="21">
        <v>2189402.395</v>
      </c>
      <c r="D78" s="21">
        <v>73.638999999999996</v>
      </c>
      <c r="E78" s="21">
        <v>73.67</v>
      </c>
      <c r="F78" s="18">
        <f t="shared" si="6"/>
        <v>-3.1000000000005912E-2</v>
      </c>
      <c r="G78" s="19">
        <f t="shared" si="7"/>
        <v>3.1000000000005912E-2</v>
      </c>
      <c r="H78" s="2"/>
      <c r="I78" s="2"/>
      <c r="J78" s="2"/>
    </row>
    <row r="79" spans="1:10" x14ac:dyDescent="0.25">
      <c r="A79" s="25" t="s">
        <v>57</v>
      </c>
      <c r="B79" s="21">
        <v>280410.25699999998</v>
      </c>
      <c r="C79" s="21">
        <v>2189379.7480000001</v>
      </c>
      <c r="D79" s="21">
        <v>73.028999999999996</v>
      </c>
      <c r="E79" s="21">
        <v>73.11</v>
      </c>
      <c r="F79" s="18">
        <f t="shared" si="6"/>
        <v>-8.100000000000307E-2</v>
      </c>
      <c r="G79" s="19">
        <f t="shared" si="7"/>
        <v>8.100000000000307E-2</v>
      </c>
      <c r="H79" s="2"/>
      <c r="I79" s="2"/>
      <c r="J79" s="2"/>
    </row>
    <row r="80" spans="1:10" x14ac:dyDescent="0.25">
      <c r="A80" s="25">
        <v>90</v>
      </c>
      <c r="B80" s="21">
        <v>279430.77299999999</v>
      </c>
      <c r="C80" s="21">
        <v>2194627.6630000002</v>
      </c>
      <c r="D80" s="21">
        <v>157.93199999999999</v>
      </c>
      <c r="E80" s="21">
        <v>157.96</v>
      </c>
      <c r="F80" s="18">
        <f t="shared" si="6"/>
        <v>-2.8000000000020009E-2</v>
      </c>
      <c r="G80" s="19">
        <f t="shared" si="7"/>
        <v>2.8000000000020009E-2</v>
      </c>
      <c r="H80" s="2"/>
      <c r="I80" s="2"/>
      <c r="J80" s="2"/>
    </row>
    <row r="81" spans="1:10" x14ac:dyDescent="0.25">
      <c r="A81" s="25">
        <v>94</v>
      </c>
      <c r="B81" s="21">
        <v>232524.89799999999</v>
      </c>
      <c r="C81" s="21">
        <v>2219301.3149999999</v>
      </c>
      <c r="D81" s="21">
        <v>794.45</v>
      </c>
      <c r="E81" s="21">
        <v>794.5</v>
      </c>
      <c r="F81" s="18">
        <f t="shared" si="6"/>
        <v>-4.9999999999954525E-2</v>
      </c>
      <c r="G81" s="19">
        <f t="shared" si="7"/>
        <v>4.9999999999954525E-2</v>
      </c>
      <c r="H81" s="2"/>
      <c r="I81" s="2"/>
      <c r="J81" s="2"/>
    </row>
    <row r="82" spans="1:10" x14ac:dyDescent="0.25">
      <c r="A82" s="25">
        <v>101</v>
      </c>
      <c r="B82" s="21">
        <v>190777.636</v>
      </c>
      <c r="C82" s="21">
        <v>2172316.7960000001</v>
      </c>
      <c r="D82" s="21">
        <v>439.76799999999997</v>
      </c>
      <c r="E82" s="21">
        <v>439.93</v>
      </c>
      <c r="F82" s="18">
        <f t="shared" si="6"/>
        <v>-0.16200000000003456</v>
      </c>
      <c r="G82" s="19">
        <f t="shared" si="7"/>
        <v>0.16200000000003456</v>
      </c>
      <c r="H82" s="2"/>
      <c r="I82" s="2"/>
      <c r="J82" s="2"/>
    </row>
    <row r="83" spans="1:10" x14ac:dyDescent="0.25">
      <c r="A83" s="25">
        <v>104</v>
      </c>
      <c r="B83" s="21">
        <v>213828.79</v>
      </c>
      <c r="C83" s="21">
        <v>2118967.5460000001</v>
      </c>
      <c r="D83" s="21">
        <v>1383.1780000000001</v>
      </c>
      <c r="E83" s="21">
        <v>1383.27</v>
      </c>
      <c r="F83" s="18">
        <f t="shared" si="6"/>
        <v>-9.1999999999870852E-2</v>
      </c>
      <c r="G83" s="19">
        <f t="shared" si="7"/>
        <v>9.1999999999870852E-2</v>
      </c>
      <c r="H83" s="2"/>
      <c r="I83" s="2"/>
      <c r="J83" s="2"/>
    </row>
    <row r="84" spans="1:10" x14ac:dyDescent="0.25">
      <c r="A84" s="25" t="s">
        <v>11</v>
      </c>
      <c r="B84" s="21">
        <v>213844.22899999999</v>
      </c>
      <c r="C84" s="21">
        <v>2118972.5920000002</v>
      </c>
      <c r="D84" s="21">
        <v>1383.403</v>
      </c>
      <c r="E84" s="21">
        <v>1383.49</v>
      </c>
      <c r="F84" s="18">
        <f t="shared" si="6"/>
        <v>-8.6999999999989086E-2</v>
      </c>
      <c r="G84" s="19">
        <f t="shared" si="7"/>
        <v>8.6999999999989086E-2</v>
      </c>
      <c r="H84" s="2"/>
      <c r="I84" s="2"/>
      <c r="J84" s="2"/>
    </row>
    <row r="85" spans="1:10" x14ac:dyDescent="0.25">
      <c r="A85" s="25" t="s">
        <v>12</v>
      </c>
      <c r="B85" s="21">
        <v>213783.46299999999</v>
      </c>
      <c r="C85" s="21">
        <v>2118951.8119999999</v>
      </c>
      <c r="D85" s="21">
        <v>1380.703</v>
      </c>
      <c r="E85" s="21">
        <v>1380.84</v>
      </c>
      <c r="F85" s="18">
        <f t="shared" si="6"/>
        <v>-0.13699999999994361</v>
      </c>
      <c r="G85" s="19">
        <f t="shared" si="7"/>
        <v>0.13699999999994361</v>
      </c>
      <c r="H85" s="2"/>
      <c r="I85" s="2"/>
      <c r="J85" s="2"/>
    </row>
    <row r="86" spans="1:10" x14ac:dyDescent="0.25">
      <c r="A86" s="25">
        <v>113</v>
      </c>
      <c r="B86" s="21">
        <v>282110.00699999998</v>
      </c>
      <c r="C86" s="21">
        <v>2156581.8390000002</v>
      </c>
      <c r="D86" s="21">
        <v>476.12700000000001</v>
      </c>
      <c r="E86" s="21">
        <v>476.12</v>
      </c>
      <c r="F86" s="18">
        <f t="shared" si="6"/>
        <v>7.0000000000050022E-3</v>
      </c>
      <c r="G86" s="19">
        <f t="shared" si="7"/>
        <v>7.0000000000050022E-3</v>
      </c>
      <c r="H86" s="2"/>
      <c r="I86" s="2"/>
      <c r="J86" s="2"/>
    </row>
    <row r="87" spans="1:10" x14ac:dyDescent="0.25">
      <c r="A87" s="25" t="s">
        <v>16</v>
      </c>
      <c r="B87" s="21">
        <v>275612.23499999999</v>
      </c>
      <c r="C87" s="21">
        <v>2177822.0669999998</v>
      </c>
      <c r="D87" s="21">
        <v>340.40899999999999</v>
      </c>
      <c r="E87" s="21">
        <v>340.5</v>
      </c>
      <c r="F87" s="18">
        <f t="shared" si="6"/>
        <v>-9.1000000000008185E-2</v>
      </c>
      <c r="G87" s="19">
        <f t="shared" si="7"/>
        <v>9.1000000000008185E-2</v>
      </c>
      <c r="H87" s="2"/>
      <c r="I87" s="2"/>
      <c r="J87" s="2"/>
    </row>
    <row r="88" spans="1:10" x14ac:dyDescent="0.25">
      <c r="A88" s="25" t="s">
        <v>17</v>
      </c>
      <c r="B88" s="21">
        <v>275634.35600000003</v>
      </c>
      <c r="C88" s="21">
        <v>2177815.8470000001</v>
      </c>
      <c r="D88" s="21">
        <v>340.14100000000002</v>
      </c>
      <c r="E88" s="21">
        <v>340.2</v>
      </c>
      <c r="F88" s="18">
        <f t="shared" si="6"/>
        <v>-5.8999999999969077E-2</v>
      </c>
      <c r="G88" s="19">
        <f t="shared" si="7"/>
        <v>5.8999999999969077E-2</v>
      </c>
      <c r="H88" s="2"/>
      <c r="I88" s="2"/>
      <c r="J88" s="2"/>
    </row>
    <row r="89" spans="1:10" x14ac:dyDescent="0.25">
      <c r="A89" s="28" t="s">
        <v>18</v>
      </c>
      <c r="B89" s="29">
        <v>275612.60800000001</v>
      </c>
      <c r="C89" s="29">
        <v>2177808.841</v>
      </c>
      <c r="D89" s="29">
        <v>340.47199999999998</v>
      </c>
      <c r="E89" s="29">
        <v>340.64</v>
      </c>
      <c r="F89" s="30">
        <f t="shared" si="6"/>
        <v>-0.16800000000000637</v>
      </c>
      <c r="G89" s="31">
        <f t="shared" si="7"/>
        <v>0.16800000000000637</v>
      </c>
      <c r="H89" s="2"/>
      <c r="I89" s="2"/>
      <c r="J89" s="2"/>
    </row>
    <row r="90" spans="1:10" x14ac:dyDescent="0.25">
      <c r="A90" s="25">
        <v>196</v>
      </c>
      <c r="B90" s="21">
        <v>186186.49400000001</v>
      </c>
      <c r="C90" s="21">
        <v>2174846.7570000002</v>
      </c>
      <c r="D90" s="21">
        <v>31.774999999999999</v>
      </c>
      <c r="E90" s="21">
        <v>31.92</v>
      </c>
      <c r="F90" s="18">
        <f t="shared" si="6"/>
        <v>-0.14500000000000313</v>
      </c>
      <c r="G90" s="19">
        <f t="shared" si="7"/>
        <v>0.14500000000000313</v>
      </c>
      <c r="H90" s="2"/>
      <c r="I90" s="2"/>
      <c r="J90" s="2"/>
    </row>
    <row r="91" spans="1:10" x14ac:dyDescent="0.25">
      <c r="A91" s="25" t="s">
        <v>21</v>
      </c>
      <c r="B91" s="21">
        <v>186137.886</v>
      </c>
      <c r="C91" s="21">
        <v>2174759.5060000001</v>
      </c>
      <c r="D91" s="21">
        <v>30.887</v>
      </c>
      <c r="E91" s="21">
        <v>31</v>
      </c>
      <c r="F91" s="18">
        <f t="shared" si="6"/>
        <v>-0.11299999999999955</v>
      </c>
      <c r="G91" s="19">
        <f t="shared" ref="G91:G97" si="8">ABS(F91:F109)</f>
        <v>0.11299999999999955</v>
      </c>
      <c r="H91" s="2"/>
      <c r="I91" s="2"/>
      <c r="J91" s="2"/>
    </row>
    <row r="92" spans="1:10" x14ac:dyDescent="0.25">
      <c r="A92" s="25" t="s">
        <v>22</v>
      </c>
      <c r="B92" s="21">
        <v>186116.04399999999</v>
      </c>
      <c r="C92" s="21">
        <v>2174739.3969999999</v>
      </c>
      <c r="D92" s="21">
        <v>28.332000000000001</v>
      </c>
      <c r="E92" s="21">
        <v>28.44</v>
      </c>
      <c r="F92" s="18">
        <f t="shared" si="6"/>
        <v>-0.10800000000000054</v>
      </c>
      <c r="G92" s="19">
        <f t="shared" si="8"/>
        <v>0.10800000000000054</v>
      </c>
      <c r="H92" s="2" t="s">
        <v>83</v>
      </c>
      <c r="I92" s="2"/>
      <c r="J92" s="2"/>
    </row>
    <row r="93" spans="1:10" x14ac:dyDescent="0.25">
      <c r="A93" s="25">
        <v>198</v>
      </c>
      <c r="B93" s="21">
        <v>185409.997</v>
      </c>
      <c r="C93" s="21">
        <v>2175701.0350000001</v>
      </c>
      <c r="D93" s="21">
        <v>41.985999999999997</v>
      </c>
      <c r="E93" s="21">
        <v>42.09</v>
      </c>
      <c r="F93" s="18">
        <f t="shared" si="6"/>
        <v>-0.10400000000000631</v>
      </c>
      <c r="G93" s="19">
        <f t="shared" si="8"/>
        <v>0.10400000000000631</v>
      </c>
      <c r="H93" s="2"/>
      <c r="I93" s="2"/>
      <c r="J93" s="2"/>
    </row>
    <row r="94" spans="1:10" x14ac:dyDescent="0.25">
      <c r="A94" s="25" t="s">
        <v>24</v>
      </c>
      <c r="B94" s="21">
        <v>185417.962</v>
      </c>
      <c r="C94" s="21">
        <v>2175722.7259999998</v>
      </c>
      <c r="D94" s="21">
        <v>42.395000000000003</v>
      </c>
      <c r="E94" s="21">
        <v>42.45</v>
      </c>
      <c r="F94" s="18">
        <f t="shared" si="6"/>
        <v>-5.4999999999999716E-2</v>
      </c>
      <c r="G94" s="19">
        <f t="shared" si="8"/>
        <v>5.4999999999999716E-2</v>
      </c>
      <c r="H94" s="2"/>
      <c r="I94" s="2"/>
      <c r="J94" s="2"/>
    </row>
    <row r="95" spans="1:10" x14ac:dyDescent="0.25">
      <c r="A95" s="25" t="s">
        <v>25</v>
      </c>
      <c r="B95" s="21">
        <v>185413.95800000001</v>
      </c>
      <c r="C95" s="21">
        <v>2175759.12</v>
      </c>
      <c r="D95" s="21">
        <v>42.807000000000002</v>
      </c>
      <c r="E95" s="21">
        <v>42.88</v>
      </c>
      <c r="F95" s="18">
        <f t="shared" si="6"/>
        <v>-7.3000000000000398E-2</v>
      </c>
      <c r="G95" s="19">
        <f t="shared" si="8"/>
        <v>7.3000000000000398E-2</v>
      </c>
      <c r="H95" s="2"/>
      <c r="I95" s="2"/>
      <c r="J95" s="2"/>
    </row>
    <row r="96" spans="1:10" x14ac:dyDescent="0.25">
      <c r="A96" s="25" t="s">
        <v>23</v>
      </c>
      <c r="B96" s="21">
        <v>185398.94500000001</v>
      </c>
      <c r="C96" s="21">
        <v>2175796.3369999998</v>
      </c>
      <c r="D96" s="21">
        <v>42.793999999999997</v>
      </c>
      <c r="E96" s="21">
        <v>42.88</v>
      </c>
      <c r="F96" s="18">
        <f t="shared" si="6"/>
        <v>-8.6000000000005627E-2</v>
      </c>
      <c r="G96" s="19">
        <f t="shared" si="8"/>
        <v>8.6000000000005627E-2</v>
      </c>
      <c r="H96" s="2"/>
      <c r="I96" s="2"/>
      <c r="J96" s="2"/>
    </row>
    <row r="97" spans="1:10" x14ac:dyDescent="0.25">
      <c r="A97" s="25" t="s">
        <v>26</v>
      </c>
      <c r="B97" s="21">
        <v>185382.28400000001</v>
      </c>
      <c r="C97" s="21">
        <v>2175728.5109999999</v>
      </c>
      <c r="D97" s="21">
        <v>41.258000000000003</v>
      </c>
      <c r="E97" s="21">
        <v>41.27</v>
      </c>
      <c r="F97" s="18">
        <f t="shared" si="6"/>
        <v>-1.2000000000000455E-2</v>
      </c>
      <c r="G97" s="19">
        <f t="shared" si="8"/>
        <v>1.2000000000000455E-2</v>
      </c>
      <c r="H97" s="2"/>
      <c r="I97" s="2"/>
      <c r="J97" s="2"/>
    </row>
    <row r="98" spans="1:10" x14ac:dyDescent="0.25">
      <c r="A98" s="25">
        <v>2008</v>
      </c>
      <c r="B98" s="21">
        <v>220403.152</v>
      </c>
      <c r="C98" s="21">
        <v>2216266.145</v>
      </c>
      <c r="D98" s="21">
        <v>811.07899999999995</v>
      </c>
      <c r="E98" s="21">
        <v>811.1</v>
      </c>
      <c r="F98" s="18">
        <f t="shared" si="6"/>
        <v>-2.100000000007185E-2</v>
      </c>
      <c r="G98" s="19">
        <f t="shared" ref="G98:G102" si="9">ABS(F98:F115)</f>
        <v>2.100000000007185E-2</v>
      </c>
      <c r="H98" s="2"/>
      <c r="I98" s="2"/>
      <c r="J98" s="2"/>
    </row>
    <row r="99" spans="1:10" x14ac:dyDescent="0.25">
      <c r="A99" s="25">
        <v>2093</v>
      </c>
      <c r="B99" s="21">
        <v>252502.103</v>
      </c>
      <c r="C99" s="21">
        <v>2217579.7710000002</v>
      </c>
      <c r="D99" s="21">
        <v>215.12100000000001</v>
      </c>
      <c r="E99" s="21">
        <v>215.14</v>
      </c>
      <c r="F99" s="18">
        <f t="shared" si="6"/>
        <v>-1.8999999999977035E-2</v>
      </c>
      <c r="G99" s="19">
        <f t="shared" si="9"/>
        <v>1.8999999999977035E-2</v>
      </c>
      <c r="H99" s="2"/>
      <c r="I99" s="2"/>
      <c r="J99" s="2"/>
    </row>
    <row r="100" spans="1:10" x14ac:dyDescent="0.25">
      <c r="A100" s="25" t="s">
        <v>60</v>
      </c>
      <c r="B100" s="21">
        <v>182832.44699999999</v>
      </c>
      <c r="C100" s="21">
        <v>2177561.307</v>
      </c>
      <c r="D100" s="21">
        <v>5.0540000000000003</v>
      </c>
      <c r="E100" s="21">
        <v>5.05</v>
      </c>
      <c r="F100" s="18">
        <f t="shared" si="6"/>
        <v>4.0000000000004476E-3</v>
      </c>
      <c r="G100" s="19">
        <f t="shared" si="9"/>
        <v>4.0000000000004476E-3</v>
      </c>
      <c r="H100" s="2"/>
      <c r="I100" s="2"/>
      <c r="J100" s="2"/>
    </row>
    <row r="101" spans="1:10" x14ac:dyDescent="0.25">
      <c r="A101" s="25" t="s">
        <v>61</v>
      </c>
      <c r="B101" s="21">
        <v>182980.29800000001</v>
      </c>
      <c r="C101" s="21">
        <v>2177582.3590000002</v>
      </c>
      <c r="D101" s="21">
        <v>5.774</v>
      </c>
      <c r="E101" s="21">
        <v>5.76</v>
      </c>
      <c r="F101" s="18">
        <f t="shared" si="6"/>
        <v>1.4000000000000234E-2</v>
      </c>
      <c r="G101" s="19">
        <f t="shared" si="9"/>
        <v>1.4000000000000234E-2</v>
      </c>
      <c r="H101" s="2"/>
      <c r="I101" s="2"/>
      <c r="J101" s="2"/>
    </row>
    <row r="102" spans="1:10" x14ac:dyDescent="0.25">
      <c r="A102" s="25" t="s">
        <v>62</v>
      </c>
      <c r="B102" s="21">
        <v>204304.14199999999</v>
      </c>
      <c r="C102" s="21">
        <v>2217060.81</v>
      </c>
      <c r="D102" s="21">
        <v>2.94</v>
      </c>
      <c r="E102" s="21">
        <v>2.82</v>
      </c>
      <c r="F102" s="18">
        <f t="shared" si="6"/>
        <v>0.12000000000000011</v>
      </c>
      <c r="G102" s="19">
        <f t="shared" si="9"/>
        <v>0.12000000000000011</v>
      </c>
      <c r="H102" s="2"/>
      <c r="I102" s="2"/>
      <c r="J102" s="2"/>
    </row>
    <row r="103" spans="1:10" x14ac:dyDescent="0.25">
      <c r="A103" s="25" t="s">
        <v>63</v>
      </c>
      <c r="B103" s="21">
        <v>204585.18900000001</v>
      </c>
      <c r="C103" s="21">
        <v>2213062.9309999999</v>
      </c>
      <c r="D103" s="21">
        <v>26.161999999999999</v>
      </c>
      <c r="E103" s="21">
        <v>26.26</v>
      </c>
      <c r="F103" s="18">
        <f t="shared" si="6"/>
        <v>-9.800000000000253E-2</v>
      </c>
      <c r="G103" s="19">
        <f>ABS(F103:F119)</f>
        <v>9.800000000000253E-2</v>
      </c>
      <c r="H103" s="2"/>
      <c r="I103" s="2"/>
      <c r="J103" s="2"/>
    </row>
    <row r="104" spans="1:10" x14ac:dyDescent="0.25">
      <c r="A104" s="25" t="s">
        <v>64</v>
      </c>
      <c r="B104" s="21">
        <v>204533.51</v>
      </c>
      <c r="C104" s="21">
        <v>2213042.648</v>
      </c>
      <c r="D104" s="21">
        <v>24.399000000000001</v>
      </c>
      <c r="E104" s="21">
        <v>24.45</v>
      </c>
      <c r="F104" s="18">
        <f t="shared" si="6"/>
        <v>-5.099999999999838E-2</v>
      </c>
      <c r="G104" s="19">
        <f>ABS(F104:F119)</f>
        <v>5.099999999999838E-2</v>
      </c>
      <c r="H104" s="2"/>
      <c r="I104" s="2"/>
      <c r="J104" s="2"/>
    </row>
    <row r="105" spans="1:10" x14ac:dyDescent="0.25">
      <c r="A105" s="25" t="s">
        <v>65</v>
      </c>
      <c r="B105" s="21">
        <v>204594.24799999999</v>
      </c>
      <c r="C105" s="21">
        <v>2213048.611</v>
      </c>
      <c r="D105" s="21">
        <v>27.065999999999999</v>
      </c>
      <c r="E105" s="21">
        <v>27.17</v>
      </c>
      <c r="F105" s="18">
        <f t="shared" si="6"/>
        <v>-0.10400000000000276</v>
      </c>
      <c r="G105" s="19">
        <f>ABS(F105:F119)</f>
        <v>0.10400000000000276</v>
      </c>
      <c r="H105" s="2"/>
      <c r="I105" s="2"/>
      <c r="J105" s="2"/>
    </row>
    <row r="106" spans="1:10" x14ac:dyDescent="0.25">
      <c r="A106" s="25" t="s">
        <v>66</v>
      </c>
      <c r="B106" s="21">
        <v>204564.90100000001</v>
      </c>
      <c r="C106" s="21">
        <v>2213087.38</v>
      </c>
      <c r="D106" s="21">
        <v>25.791</v>
      </c>
      <c r="E106" s="21">
        <v>25.86</v>
      </c>
      <c r="F106" s="18">
        <f t="shared" si="6"/>
        <v>-6.8999999999999062E-2</v>
      </c>
      <c r="G106" s="19">
        <f>ABS(F106:F119)</f>
        <v>6.8999999999999062E-2</v>
      </c>
      <c r="H106" s="2"/>
      <c r="I106" s="2"/>
      <c r="J106" s="2"/>
    </row>
    <row r="107" spans="1:10" x14ac:dyDescent="0.25">
      <c r="A107" s="25" t="s">
        <v>67</v>
      </c>
      <c r="B107" s="21">
        <v>196747.36199999999</v>
      </c>
      <c r="C107" s="21">
        <v>2234281.5550000002</v>
      </c>
      <c r="D107" s="21">
        <v>4.1210000000000004</v>
      </c>
      <c r="E107" s="21">
        <v>4.24</v>
      </c>
      <c r="F107" s="18">
        <f t="shared" si="6"/>
        <v>-0.11899999999999977</v>
      </c>
      <c r="G107" s="19">
        <f>ABS(F107:F119)</f>
        <v>0.11899999999999977</v>
      </c>
      <c r="H107" s="2"/>
      <c r="I107" s="2"/>
      <c r="J107" s="2"/>
    </row>
    <row r="108" spans="1:10" x14ac:dyDescent="0.25">
      <c r="A108" s="25" t="s">
        <v>68</v>
      </c>
      <c r="B108" s="21">
        <v>196788.31</v>
      </c>
      <c r="C108" s="21">
        <v>2234296.6349999998</v>
      </c>
      <c r="D108" s="21">
        <v>4.8390000000000004</v>
      </c>
      <c r="E108" s="21">
        <v>4.93</v>
      </c>
      <c r="F108" s="18">
        <f t="shared" si="6"/>
        <v>-9.0999999999999304E-2</v>
      </c>
      <c r="G108" s="19">
        <f>ABS(F108:F119)</f>
        <v>9.0999999999999304E-2</v>
      </c>
      <c r="H108" s="2"/>
      <c r="I108" s="2"/>
      <c r="J108" s="2"/>
    </row>
    <row r="109" spans="1:10" x14ac:dyDescent="0.25">
      <c r="A109" s="25" t="s">
        <v>69</v>
      </c>
      <c r="B109" s="21">
        <v>196759.75200000001</v>
      </c>
      <c r="C109" s="21">
        <v>2234312.122</v>
      </c>
      <c r="D109" s="21">
        <v>4.0339999999999998</v>
      </c>
      <c r="E109" s="21">
        <v>4.0999999999999996</v>
      </c>
      <c r="F109" s="18">
        <f t="shared" si="6"/>
        <v>-6.5999999999999837E-2</v>
      </c>
      <c r="G109" s="19">
        <f>ABS(F109:F119)</f>
        <v>6.5999999999999837E-2</v>
      </c>
      <c r="H109" s="2"/>
      <c r="I109" s="2"/>
      <c r="J109" s="2"/>
    </row>
    <row r="110" spans="1:10" x14ac:dyDescent="0.25">
      <c r="A110" s="25" t="s">
        <v>71</v>
      </c>
      <c r="B110" s="21">
        <v>204248.617</v>
      </c>
      <c r="C110" s="21">
        <v>2217095.9900000002</v>
      </c>
      <c r="D110" s="21">
        <v>3.4239999999999999</v>
      </c>
      <c r="E110" s="21">
        <v>3.34</v>
      </c>
      <c r="F110" s="18">
        <f t="shared" si="6"/>
        <v>8.4000000000000075E-2</v>
      </c>
      <c r="G110" s="19">
        <f>ABS(F110:F119)</f>
        <v>8.4000000000000075E-2</v>
      </c>
      <c r="H110" s="2"/>
      <c r="I110" s="2"/>
      <c r="J110" s="2"/>
    </row>
    <row r="111" spans="1:10" x14ac:dyDescent="0.25">
      <c r="A111" s="25" t="s">
        <v>72</v>
      </c>
      <c r="B111" s="21">
        <v>265529.62099999998</v>
      </c>
      <c r="C111" s="21">
        <v>2212261.6889999998</v>
      </c>
      <c r="D111" s="21">
        <v>5.5960000000000001</v>
      </c>
      <c r="E111" s="21">
        <v>5.54</v>
      </c>
      <c r="F111" s="18">
        <f t="shared" si="6"/>
        <v>5.600000000000005E-2</v>
      </c>
      <c r="G111" s="19">
        <f>ABS(F111:F119)</f>
        <v>5.600000000000005E-2</v>
      </c>
      <c r="H111" s="2"/>
      <c r="I111" s="2"/>
      <c r="J111" s="2"/>
    </row>
    <row r="112" spans="1:10" x14ac:dyDescent="0.25">
      <c r="A112" s="25" t="s">
        <v>73</v>
      </c>
      <c r="B112" s="21">
        <v>241504.24299999999</v>
      </c>
      <c r="C112" s="21">
        <v>2192389.3309999998</v>
      </c>
      <c r="D112" s="21">
        <v>3906.0140000000001</v>
      </c>
      <c r="E112" s="21">
        <v>3906</v>
      </c>
      <c r="F112" s="18">
        <f t="shared" si="6"/>
        <v>1.4000000000123691E-2</v>
      </c>
      <c r="G112" s="19">
        <f>ABS(F112:F119)</f>
        <v>1.4000000000123691E-2</v>
      </c>
      <c r="H112" s="2"/>
      <c r="I112" s="2"/>
      <c r="J112" s="2"/>
    </row>
    <row r="113" spans="1:10" x14ac:dyDescent="0.25">
      <c r="A113" s="25" t="s">
        <v>74</v>
      </c>
      <c r="B113" s="21">
        <v>240648.48300000001</v>
      </c>
      <c r="C113" s="21">
        <v>2194265.0049999999</v>
      </c>
      <c r="D113" s="21">
        <v>4116.5339999999997</v>
      </c>
      <c r="E113" s="21">
        <v>4116.8100000000004</v>
      </c>
      <c r="F113" s="18">
        <f t="shared" si="6"/>
        <v>-0.27600000000074942</v>
      </c>
      <c r="G113" s="19">
        <f>ABS(F113:F119)</f>
        <v>0.27600000000074942</v>
      </c>
      <c r="H113" s="2"/>
      <c r="I113" s="2"/>
      <c r="J113" s="2"/>
    </row>
    <row r="114" spans="1:10" x14ac:dyDescent="0.25">
      <c r="A114" s="25" t="s">
        <v>77</v>
      </c>
      <c r="B114" s="21">
        <v>242662.56099999999</v>
      </c>
      <c r="C114" s="21">
        <v>2186709.8629999999</v>
      </c>
      <c r="D114" s="21">
        <v>2801.5059999999999</v>
      </c>
      <c r="E114" s="21">
        <v>2801.61</v>
      </c>
      <c r="F114" s="18">
        <f t="shared" si="6"/>
        <v>-0.10400000000026921</v>
      </c>
      <c r="G114" s="19">
        <f>ABS(F114:F119)</f>
        <v>0.10400000000026921</v>
      </c>
      <c r="H114" s="2"/>
      <c r="I114" s="2"/>
      <c r="J114" s="2"/>
    </row>
    <row r="115" spans="1:10" x14ac:dyDescent="0.25">
      <c r="A115" s="25" t="s">
        <v>75</v>
      </c>
      <c r="B115" s="21">
        <v>242704.859</v>
      </c>
      <c r="C115" s="21">
        <v>2186702.9479999999</v>
      </c>
      <c r="D115" s="21">
        <v>2798.873</v>
      </c>
      <c r="E115" s="21">
        <v>2798.92</v>
      </c>
      <c r="F115" s="18">
        <f t="shared" si="6"/>
        <v>-4.7000000000025466E-2</v>
      </c>
      <c r="G115" s="19">
        <f>ABS(F115:F119)</f>
        <v>4.7000000000025466E-2</v>
      </c>
      <c r="H115" s="2"/>
      <c r="I115" s="2"/>
      <c r="J115" s="2"/>
    </row>
    <row r="116" spans="1:10" x14ac:dyDescent="0.25">
      <c r="A116" s="25" t="s">
        <v>76</v>
      </c>
      <c r="B116" s="21">
        <v>242797.742</v>
      </c>
      <c r="C116" s="21">
        <v>2186727.8990000002</v>
      </c>
      <c r="D116" s="21">
        <v>2801.1460000000002</v>
      </c>
      <c r="E116" s="21">
        <v>2801.24</v>
      </c>
      <c r="F116" s="18">
        <f t="shared" si="6"/>
        <v>-9.3999999999596184E-2</v>
      </c>
      <c r="G116" s="19">
        <f>ABS(F116:F119)</f>
        <v>9.3999999999596184E-2</v>
      </c>
      <c r="H116" s="2"/>
      <c r="I116" s="2"/>
      <c r="J116" s="2"/>
    </row>
    <row r="117" spans="1:10" x14ac:dyDescent="0.25">
      <c r="A117" s="25" t="s">
        <v>78</v>
      </c>
      <c r="B117" s="21">
        <v>268013.761</v>
      </c>
      <c r="C117" s="21">
        <v>2210331.574</v>
      </c>
      <c r="D117" s="21">
        <v>86.373999999999995</v>
      </c>
      <c r="E117" s="21">
        <v>86.34</v>
      </c>
      <c r="F117" s="18">
        <f t="shared" si="6"/>
        <v>3.3999999999991815E-2</v>
      </c>
      <c r="G117" s="19">
        <f>ABS(F117:F119)</f>
        <v>3.3999999999991815E-2</v>
      </c>
      <c r="H117" s="2"/>
      <c r="I117" s="2"/>
      <c r="J117" s="2"/>
    </row>
    <row r="118" spans="1:10" x14ac:dyDescent="0.25">
      <c r="A118" s="25" t="s">
        <v>79</v>
      </c>
      <c r="B118" s="21">
        <v>198214.182</v>
      </c>
      <c r="C118" s="21">
        <v>2241368.3199999998</v>
      </c>
      <c r="D118" s="21">
        <v>8.1050000000000004</v>
      </c>
      <c r="E118" s="21">
        <v>8.24</v>
      </c>
      <c r="F118" s="18">
        <f t="shared" si="6"/>
        <v>-0.13499999999999979</v>
      </c>
      <c r="G118" s="19">
        <f>ABS(F118:F119)</f>
        <v>0.13499999999999979</v>
      </c>
      <c r="H118" s="2"/>
      <c r="I118" s="2"/>
      <c r="J118" s="2"/>
    </row>
    <row r="119" spans="1:10" x14ac:dyDescent="0.25">
      <c r="A119" s="25" t="s">
        <v>80</v>
      </c>
      <c r="B119" s="21">
        <v>198185.60000000001</v>
      </c>
      <c r="C119" s="21">
        <v>2241376.4180000001</v>
      </c>
      <c r="D119" s="21">
        <v>5.9020000000000001</v>
      </c>
      <c r="E119" s="21">
        <v>6.01</v>
      </c>
      <c r="F119" s="18">
        <f t="shared" si="6"/>
        <v>-0.10799999999999965</v>
      </c>
      <c r="G119" s="19">
        <f>ABS(F119:F119)</f>
        <v>0.10799999999999965</v>
      </c>
      <c r="H119" s="2"/>
      <c r="I119" s="2"/>
      <c r="J119" s="2"/>
    </row>
  </sheetData>
  <conditionalFormatting sqref="A2:A24">
    <cfRule type="duplicateValues" dxfId="0" priority="1"/>
  </conditionalFormatting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KONAPIER</vt:lpstr>
      <vt:lpstr>Without KONAPIER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Meiser, Michael</dc:creator>
  <cp:lastModifiedBy>Abdullah, Qassim</cp:lastModifiedBy>
  <cp:lastPrinted>2015-01-19T16:49:06Z</cp:lastPrinted>
  <dcterms:created xsi:type="dcterms:W3CDTF">2012-08-14T15:15:10Z</dcterms:created>
  <dcterms:modified xsi:type="dcterms:W3CDTF">2022-10-13T21:14:53Z</dcterms:modified>
</cp:coreProperties>
</file>