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75" windowWidth="18195" windowHeight="10560" tabRatio="594"/>
  </bookViews>
  <sheets>
    <sheet name="drape_ctl2" sheetId="1" r:id="rId1"/>
  </sheets>
  <definedNames>
    <definedName name="_xlnm.Database">drape_ctl2!$A$1:$H$125</definedName>
  </definedNames>
  <calcPr calcId="125725"/>
</workbook>
</file>

<file path=xl/calcChain.xml><?xml version="1.0" encoding="utf-8"?>
<calcChain xmlns="http://schemas.openxmlformats.org/spreadsheetml/2006/main">
  <c r="K108" i="1"/>
  <c r="K110"/>
  <c r="K113"/>
  <c r="K117"/>
  <c r="K119"/>
  <c r="K124"/>
  <c r="K125"/>
  <c r="K101"/>
  <c r="K106"/>
  <c r="K109"/>
  <c r="K112"/>
  <c r="K115"/>
  <c r="K118"/>
  <c r="K121"/>
  <c r="K123"/>
  <c r="K100"/>
  <c r="K105"/>
  <c r="K107"/>
  <c r="K111"/>
  <c r="K114"/>
  <c r="K116"/>
  <c r="L94"/>
  <c r="L96"/>
  <c r="L98"/>
  <c r="L77"/>
  <c r="L83"/>
  <c r="L86"/>
  <c r="L89"/>
  <c r="L92"/>
  <c r="L95"/>
  <c r="L97"/>
  <c r="L99"/>
  <c r="L78"/>
  <c r="L80"/>
  <c r="L82"/>
  <c r="L85"/>
  <c r="L87"/>
  <c r="L90"/>
  <c r="L93"/>
  <c r="L76"/>
  <c r="L79"/>
  <c r="L81"/>
  <c r="L84"/>
  <c r="J56"/>
  <c r="J59"/>
  <c r="J62"/>
  <c r="J65"/>
  <c r="J68"/>
  <c r="J71"/>
  <c r="J73"/>
  <c r="J54"/>
  <c r="J58"/>
  <c r="J60"/>
  <c r="J63"/>
  <c r="J66"/>
  <c r="J67"/>
  <c r="J70"/>
  <c r="J72"/>
  <c r="J74"/>
  <c r="J75"/>
  <c r="J52"/>
  <c r="J55"/>
  <c r="J57"/>
  <c r="J61"/>
  <c r="I44"/>
  <c r="I48"/>
  <c r="I28"/>
  <c r="I30"/>
  <c r="I33"/>
  <c r="I27"/>
  <c r="I31"/>
  <c r="I34"/>
  <c r="I35"/>
  <c r="I39"/>
  <c r="I37"/>
  <c r="I41"/>
  <c r="I45"/>
  <c r="I47"/>
  <c r="I49"/>
  <c r="I26"/>
  <c r="M4"/>
  <c r="M6"/>
  <c r="M11"/>
  <c r="M13"/>
  <c r="M15"/>
  <c r="M19"/>
  <c r="M21"/>
  <c r="M23"/>
  <c r="M24"/>
  <c r="M3"/>
  <c r="M8"/>
  <c r="M10"/>
  <c r="M14"/>
  <c r="M17"/>
  <c r="M20"/>
  <c r="M22"/>
  <c r="M25"/>
  <c r="M5"/>
  <c r="M7"/>
  <c r="M9"/>
  <c r="M12"/>
  <c r="M16"/>
  <c r="M18"/>
  <c r="N18"/>
  <c r="N93"/>
  <c r="N44"/>
  <c r="N119"/>
  <c r="N69"/>
  <c r="J69"/>
  <c r="N16"/>
  <c r="N90"/>
  <c r="N117"/>
  <c r="N40"/>
  <c r="I40"/>
  <c r="N66"/>
  <c r="N87"/>
  <c r="N12"/>
  <c r="N38"/>
  <c r="I38"/>
  <c r="N113"/>
  <c r="N63"/>
  <c r="N85"/>
  <c r="N9"/>
  <c r="N36"/>
  <c r="I36"/>
  <c r="N110"/>
  <c r="N60"/>
  <c r="N82"/>
  <c r="N7"/>
  <c r="N108"/>
  <c r="N33"/>
  <c r="N58"/>
  <c r="N80"/>
  <c r="N5"/>
  <c r="N30"/>
  <c r="N104"/>
  <c r="K104"/>
  <c r="N103"/>
  <c r="K103"/>
  <c r="N78"/>
  <c r="N28"/>
  <c r="N102"/>
  <c r="K102"/>
  <c r="N54"/>
  <c r="N25"/>
  <c r="N99"/>
  <c r="N97"/>
  <c r="N22"/>
  <c r="N48"/>
  <c r="N123"/>
  <c r="N73"/>
  <c r="N46"/>
  <c r="I46"/>
  <c r="N95"/>
  <c r="N20"/>
  <c r="N121"/>
  <c r="N71"/>
  <c r="N43"/>
  <c r="I43"/>
  <c r="N92"/>
  <c r="N17"/>
  <c r="N42"/>
  <c r="I42"/>
  <c r="N118"/>
  <c r="N68"/>
  <c r="N89"/>
  <c r="N14"/>
  <c r="N115"/>
  <c r="N39"/>
  <c r="N65"/>
  <c r="N86"/>
  <c r="N10"/>
  <c r="N112"/>
  <c r="N35"/>
  <c r="N62"/>
  <c r="N83"/>
  <c r="N8"/>
  <c r="N109"/>
  <c r="N34"/>
  <c r="N59"/>
  <c r="N31"/>
  <c r="N106"/>
  <c r="N56"/>
  <c r="N3"/>
  <c r="N77"/>
  <c r="N27"/>
  <c r="N101"/>
  <c r="N53"/>
  <c r="J53"/>
  <c r="N51"/>
  <c r="I51"/>
  <c r="N98"/>
  <c r="N24"/>
  <c r="N125"/>
  <c r="N50"/>
  <c r="I50"/>
  <c r="N75"/>
  <c r="N23"/>
  <c r="N74"/>
  <c r="N124"/>
  <c r="N49"/>
  <c r="N21"/>
  <c r="K120"/>
  <c r="K122"/>
  <c r="L91"/>
  <c r="L88"/>
  <c r="J64"/>
  <c r="I29"/>
  <c r="M2"/>
  <c r="I32"/>
  <c r="N67"/>
  <c r="H132"/>
  <c r="H131"/>
  <c r="H130"/>
  <c r="H129"/>
  <c r="H128"/>
  <c r="H127"/>
  <c r="N122"/>
  <c r="N76"/>
  <c r="N15"/>
  <c r="N96"/>
  <c r="N79"/>
  <c r="N88"/>
  <c r="N57"/>
  <c r="N52"/>
  <c r="N64"/>
  <c r="N107"/>
  <c r="N120"/>
  <c r="N94"/>
  <c r="N29"/>
  <c r="N26"/>
  <c r="N11"/>
  <c r="N32"/>
  <c r="N13"/>
  <c r="N111"/>
  <c r="N45"/>
  <c r="N116"/>
  <c r="N114"/>
  <c r="N61"/>
  <c r="N72"/>
  <c r="N55"/>
  <c r="N105"/>
  <c r="N70"/>
  <c r="N100"/>
  <c r="N37"/>
  <c r="N91"/>
  <c r="N81"/>
  <c r="N47"/>
  <c r="N4"/>
  <c r="N41"/>
  <c r="N6"/>
  <c r="N84"/>
  <c r="N2"/>
  <c r="N19"/>
  <c r="K135" l="1"/>
  <c r="J135"/>
  <c r="M135"/>
  <c r="I135"/>
  <c r="L135"/>
  <c r="K132"/>
  <c r="K131"/>
  <c r="K130"/>
  <c r="K127"/>
  <c r="K129"/>
  <c r="K128"/>
  <c r="M131"/>
  <c r="M130"/>
  <c r="M129"/>
  <c r="M128"/>
  <c r="M132"/>
  <c r="M127"/>
  <c r="I128"/>
  <c r="J132"/>
  <c r="I132"/>
  <c r="H135"/>
  <c r="L132"/>
  <c r="J128"/>
  <c r="I127"/>
  <c r="I129"/>
  <c r="I130"/>
  <c r="I131"/>
  <c r="L128"/>
  <c r="J127"/>
  <c r="J129"/>
  <c r="J130"/>
  <c r="J131"/>
  <c r="L127"/>
  <c r="L129"/>
  <c r="L130"/>
  <c r="L131"/>
  <c r="K133" l="1"/>
  <c r="K134" s="1"/>
  <c r="M133"/>
  <c r="M134" s="1"/>
  <c r="H133"/>
  <c r="H134" s="1"/>
  <c r="I133" l="1"/>
  <c r="I134" s="1"/>
  <c r="L133"/>
  <c r="L134" s="1"/>
  <c r="J133"/>
  <c r="J134" s="1"/>
</calcChain>
</file>

<file path=xl/sharedStrings.xml><?xml version="1.0" encoding="utf-8"?>
<sst xmlns="http://schemas.openxmlformats.org/spreadsheetml/2006/main" count="153" uniqueCount="34">
  <si>
    <t>OBJECTID</t>
  </si>
  <si>
    <t>id</t>
  </si>
  <si>
    <t>northing</t>
  </si>
  <si>
    <t>easting</t>
  </si>
  <si>
    <t>elevation</t>
  </si>
  <si>
    <t>type</t>
  </si>
  <si>
    <t>surface</t>
  </si>
  <si>
    <t>ctl_surf</t>
  </si>
  <si>
    <t>ALL</t>
  </si>
  <si>
    <t>Hard Surface</t>
  </si>
  <si>
    <t>Tree</t>
  </si>
  <si>
    <t>N</t>
  </si>
  <si>
    <t>Average</t>
  </si>
  <si>
    <t>SD</t>
  </si>
  <si>
    <t>Min</t>
  </si>
  <si>
    <t>Max</t>
  </si>
  <si>
    <t>SS</t>
  </si>
  <si>
    <t>RMSE</t>
  </si>
  <si>
    <t>95% CI</t>
  </si>
  <si>
    <t>Absolute</t>
  </si>
  <si>
    <t>95th Percentile</t>
  </si>
  <si>
    <t>Short Grass</t>
  </si>
  <si>
    <t>Tall Grass</t>
  </si>
  <si>
    <t>Brush</t>
  </si>
  <si>
    <t>sg</t>
  </si>
  <si>
    <t>tg</t>
  </si>
  <si>
    <t>hs</t>
  </si>
  <si>
    <t>t</t>
  </si>
  <si>
    <t>b</t>
  </si>
  <si>
    <t>Hard Surface (HS)</t>
  </si>
  <si>
    <t>Short Grass (SG)</t>
  </si>
  <si>
    <t>Tall Grass (TG)</t>
  </si>
  <si>
    <t>Tree (T)</t>
  </si>
  <si>
    <t>Brush (B)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</si>
</sst>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" fontId="0" fillId="0" borderId="0" xfId="0" applyNumberFormat="1"/>
    <xf numFmtId="165" fontId="0" fillId="0" borderId="0" xfId="0" applyNumberFormat="1"/>
    <xf numFmtId="165" fontId="0" fillId="33" borderId="10" xfId="0" applyNumberFormat="1" applyFill="1" applyBorder="1" applyAlignment="1">
      <alignment wrapText="1"/>
    </xf>
    <xf numFmtId="165" fontId="0" fillId="0" borderId="0" xfId="0" applyNumberFormat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 wrapText="1"/>
    </xf>
    <xf numFmtId="165" fontId="0" fillId="0" borderId="11" xfId="0" applyNumberFormat="1" applyBorder="1" applyAlignment="1">
      <alignment horizontal="center"/>
    </xf>
    <xf numFmtId="165" fontId="18" fillId="0" borderId="11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18" fillId="0" borderId="14" xfId="0" applyNumberFormat="1" applyFont="1" applyBorder="1" applyAlignment="1">
      <alignment horizontal="center"/>
    </xf>
    <xf numFmtId="165" fontId="0" fillId="33" borderId="13" xfId="0" applyNumberFormat="1" applyFill="1" applyBorder="1" applyAlignment="1">
      <alignment wrapText="1"/>
    </xf>
    <xf numFmtId="164" fontId="0" fillId="0" borderId="0" xfId="0" applyNumberForma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workbookViewId="0">
      <pane xSplit="6" ySplit="1" topLeftCell="G113" activePane="bottomRight" state="frozenSplit"/>
      <selection pane="topRight" activeCell="F1" sqref="F1"/>
      <selection pane="bottomLeft" activeCell="C2" sqref="C2"/>
      <selection pane="bottomRight" activeCell="G138" sqref="G138"/>
    </sheetView>
  </sheetViews>
  <sheetFormatPr defaultRowHeight="15"/>
  <cols>
    <col min="1" max="1" width="9.7109375" style="1" customWidth="1"/>
    <col min="2" max="2" width="10.85546875" style="16" customWidth="1"/>
    <col min="3" max="3" width="18.42578125" style="4" customWidth="1"/>
    <col min="4" max="4" width="19.85546875" style="4" customWidth="1"/>
    <col min="5" max="5" width="19.7109375" style="4" customWidth="1"/>
    <col min="6" max="6" width="8.28515625" style="1" customWidth="1"/>
    <col min="7" max="7" width="17.42578125" style="4" customWidth="1"/>
    <col min="8" max="8" width="14.42578125" style="4" customWidth="1"/>
    <col min="9" max="9" width="9.5703125" style="2" customWidth="1"/>
    <col min="10" max="11" width="8.140625" style="2" customWidth="1"/>
    <col min="12" max="13" width="9.140625" style="2"/>
  </cols>
  <sheetData>
    <row r="1" spans="1:14" ht="45.75" thickBot="1">
      <c r="A1" s="1" t="s">
        <v>0</v>
      </c>
      <c r="B1" s="16" t="s">
        <v>1</v>
      </c>
      <c r="C1" s="4" t="s">
        <v>3</v>
      </c>
      <c r="D1" s="4" t="s">
        <v>2</v>
      </c>
      <c r="E1" s="4" t="s">
        <v>4</v>
      </c>
      <c r="F1" s="1" t="s">
        <v>5</v>
      </c>
      <c r="G1" s="4" t="s">
        <v>6</v>
      </c>
      <c r="H1" s="4" t="s">
        <v>7</v>
      </c>
      <c r="I1" s="3" t="s">
        <v>29</v>
      </c>
      <c r="J1" s="3" t="s">
        <v>30</v>
      </c>
      <c r="K1" s="3" t="s">
        <v>31</v>
      </c>
      <c r="L1" s="3" t="s">
        <v>32</v>
      </c>
      <c r="M1" s="3" t="s">
        <v>33</v>
      </c>
      <c r="N1" s="3" t="s">
        <v>19</v>
      </c>
    </row>
    <row r="2" spans="1:14">
      <c r="A2" s="1">
        <v>0</v>
      </c>
      <c r="B2" s="1">
        <v>1004</v>
      </c>
      <c r="C2" s="2">
        <v>2442677.6770000001</v>
      </c>
      <c r="D2" s="2">
        <v>652821.23100000003</v>
      </c>
      <c r="E2" s="2">
        <v>399.91</v>
      </c>
      <c r="F2" s="1" t="s">
        <v>28</v>
      </c>
      <c r="G2" s="2">
        <v>400.44915794000002</v>
      </c>
      <c r="H2" s="2">
        <v>-0.53915793999999995</v>
      </c>
      <c r="M2" s="2">
        <f>H2</f>
        <v>-0.53915793999999995</v>
      </c>
      <c r="N2" s="2">
        <f>ABS(H2)</f>
        <v>0.53915793999999995</v>
      </c>
    </row>
    <row r="3" spans="1:14">
      <c r="A3" s="1">
        <v>0</v>
      </c>
      <c r="B3" s="1">
        <v>1006</v>
      </c>
      <c r="C3" s="2">
        <v>2456010.9360000002</v>
      </c>
      <c r="D3" s="2">
        <v>618667.08700000006</v>
      </c>
      <c r="E3" s="2">
        <v>417.11500000000001</v>
      </c>
      <c r="F3" s="1" t="s">
        <v>28</v>
      </c>
      <c r="G3" s="2">
        <v>417.55504383800002</v>
      </c>
      <c r="H3" s="2">
        <v>-0.44004383800000002</v>
      </c>
      <c r="M3" s="2">
        <f>H3</f>
        <v>-0.44004383800000002</v>
      </c>
      <c r="N3" s="2">
        <f>ABS(H3)</f>
        <v>0.44004383800000002</v>
      </c>
    </row>
    <row r="4" spans="1:14">
      <c r="A4" s="1">
        <v>0</v>
      </c>
      <c r="B4" s="1">
        <v>1009</v>
      </c>
      <c r="C4" s="2">
        <v>2444114.3990000002</v>
      </c>
      <c r="D4" s="2">
        <v>711444.75199999998</v>
      </c>
      <c r="E4" s="2">
        <v>473.56</v>
      </c>
      <c r="F4" s="1" t="s">
        <v>28</v>
      </c>
      <c r="G4" s="2">
        <v>474.16778872999998</v>
      </c>
      <c r="H4" s="2">
        <v>-0.60778873</v>
      </c>
      <c r="M4" s="2">
        <f>H4</f>
        <v>-0.60778873</v>
      </c>
      <c r="N4" s="2">
        <f>ABS(H4)</f>
        <v>0.60778873</v>
      </c>
    </row>
    <row r="5" spans="1:14">
      <c r="A5" s="1">
        <v>0</v>
      </c>
      <c r="B5" s="1">
        <v>1009</v>
      </c>
      <c r="C5" s="2">
        <v>2550856.8620000002</v>
      </c>
      <c r="D5" s="2">
        <v>780916.61600000004</v>
      </c>
      <c r="E5" s="2">
        <v>472.64499999999998</v>
      </c>
      <c r="F5" s="1" t="s">
        <v>28</v>
      </c>
      <c r="G5" s="2">
        <v>472.61516061499998</v>
      </c>
      <c r="H5" s="2">
        <v>2.9839385E-2</v>
      </c>
      <c r="M5" s="2">
        <f>H5</f>
        <v>2.9839385E-2</v>
      </c>
      <c r="N5" s="2">
        <f>ABS(H5)</f>
        <v>2.9839385E-2</v>
      </c>
    </row>
    <row r="6" spans="1:14">
      <c r="A6" s="1">
        <v>0</v>
      </c>
      <c r="B6" s="1">
        <v>1014</v>
      </c>
      <c r="C6" s="2">
        <v>2493077.699</v>
      </c>
      <c r="D6" s="2">
        <v>713387.06900000002</v>
      </c>
      <c r="E6" s="2">
        <v>434.30099999999999</v>
      </c>
      <c r="F6" s="1" t="s">
        <v>28</v>
      </c>
      <c r="G6" s="2">
        <v>434.55498020700003</v>
      </c>
      <c r="H6" s="2">
        <v>-0.25398020700000001</v>
      </c>
      <c r="M6" s="2">
        <f>H6</f>
        <v>-0.25398020700000001</v>
      </c>
      <c r="N6" s="2">
        <f>ABS(H6)</f>
        <v>0.25398020700000001</v>
      </c>
    </row>
    <row r="7" spans="1:14">
      <c r="A7" s="1">
        <v>0</v>
      </c>
      <c r="B7" s="1">
        <v>1014</v>
      </c>
      <c r="C7" s="2">
        <v>2540581.7749999999</v>
      </c>
      <c r="D7" s="2">
        <v>854343.17200000002</v>
      </c>
      <c r="E7" s="2">
        <v>562.06799999999998</v>
      </c>
      <c r="F7" s="1" t="s">
        <v>28</v>
      </c>
      <c r="G7" s="2">
        <v>561.86551126400002</v>
      </c>
      <c r="H7" s="2">
        <v>0.202488736</v>
      </c>
      <c r="M7" s="2">
        <f>H7</f>
        <v>0.202488736</v>
      </c>
      <c r="N7" s="2">
        <f>ABS(H7)</f>
        <v>0.202488736</v>
      </c>
    </row>
    <row r="8" spans="1:14">
      <c r="A8" s="1">
        <v>0</v>
      </c>
      <c r="B8" s="1">
        <v>1015</v>
      </c>
      <c r="C8" s="2">
        <v>2514603.932</v>
      </c>
      <c r="D8" s="2">
        <v>564547.83900000004</v>
      </c>
      <c r="E8" s="2">
        <v>483.70699999999999</v>
      </c>
      <c r="F8" s="1" t="s">
        <v>28</v>
      </c>
      <c r="G8" s="2">
        <v>484.62735507500003</v>
      </c>
      <c r="H8" s="2">
        <v>-0.92035507500000002</v>
      </c>
      <c r="M8" s="2">
        <f>H8</f>
        <v>-0.92035507500000002</v>
      </c>
      <c r="N8" s="2">
        <f>ABS(H8)</f>
        <v>0.92035507500000002</v>
      </c>
    </row>
    <row r="9" spans="1:14">
      <c r="A9" s="1">
        <v>0</v>
      </c>
      <c r="B9" s="1">
        <v>1019</v>
      </c>
      <c r="C9" s="2">
        <v>2509133.5619999999</v>
      </c>
      <c r="D9" s="2">
        <v>813143.84699999995</v>
      </c>
      <c r="E9" s="2">
        <v>491.334</v>
      </c>
      <c r="F9" s="1" t="s">
        <v>28</v>
      </c>
      <c r="G9" s="2">
        <v>492.37622463700001</v>
      </c>
      <c r="H9" s="2">
        <v>-1.0422246369999999</v>
      </c>
      <c r="M9" s="2">
        <f>H9</f>
        <v>-1.0422246369999999</v>
      </c>
      <c r="N9" s="2">
        <f>ABS(H9)</f>
        <v>1.0422246369999999</v>
      </c>
    </row>
    <row r="10" spans="1:14">
      <c r="A10" s="1">
        <v>0</v>
      </c>
      <c r="B10" s="1">
        <v>1020</v>
      </c>
      <c r="C10" s="2">
        <v>2504337.9959999998</v>
      </c>
      <c r="D10" s="2">
        <v>612807.40500000003</v>
      </c>
      <c r="E10" s="2">
        <v>520.60699999999997</v>
      </c>
      <c r="F10" s="1" t="s">
        <v>28</v>
      </c>
      <c r="G10" s="2">
        <v>520.38061135400005</v>
      </c>
      <c r="H10" s="2">
        <v>0.226388646</v>
      </c>
      <c r="M10" s="2">
        <f>H10</f>
        <v>0.226388646</v>
      </c>
      <c r="N10" s="2">
        <f>ABS(H10)</f>
        <v>0.226388646</v>
      </c>
    </row>
    <row r="11" spans="1:14">
      <c r="A11" s="1">
        <v>0</v>
      </c>
      <c r="B11" s="1">
        <v>1020</v>
      </c>
      <c r="C11" s="2">
        <v>2528727.7239999999</v>
      </c>
      <c r="D11" s="2">
        <v>681326.848</v>
      </c>
      <c r="E11" s="2">
        <v>442.99900000000002</v>
      </c>
      <c r="F11" s="1" t="s">
        <v>28</v>
      </c>
      <c r="G11" s="2">
        <v>443.26063743600002</v>
      </c>
      <c r="H11" s="2">
        <v>-0.261637436</v>
      </c>
      <c r="M11" s="2">
        <f>H11</f>
        <v>-0.261637436</v>
      </c>
      <c r="N11" s="2">
        <f>ABS(H11)</f>
        <v>0.261637436</v>
      </c>
    </row>
    <row r="12" spans="1:14">
      <c r="A12" s="1">
        <v>0</v>
      </c>
      <c r="B12" s="1">
        <v>1024</v>
      </c>
      <c r="C12" s="2">
        <v>2471765.4270000001</v>
      </c>
      <c r="D12" s="2">
        <v>809429.65399999998</v>
      </c>
      <c r="E12" s="2">
        <v>545.35799999999995</v>
      </c>
      <c r="F12" s="1" t="s">
        <v>28</v>
      </c>
      <c r="G12" s="2">
        <v>545.50000152899997</v>
      </c>
      <c r="H12" s="2">
        <v>-0.14200152899999999</v>
      </c>
      <c r="M12" s="2">
        <f>H12</f>
        <v>-0.14200152899999999</v>
      </c>
      <c r="N12" s="2">
        <f>ABS(H12)</f>
        <v>0.14200152899999999</v>
      </c>
    </row>
    <row r="13" spans="1:14">
      <c r="A13" s="1">
        <v>0</v>
      </c>
      <c r="B13" s="1">
        <v>1024</v>
      </c>
      <c r="C13" s="2">
        <v>2477231.8969999999</v>
      </c>
      <c r="D13" s="2">
        <v>685982.054</v>
      </c>
      <c r="E13" s="2">
        <v>416.46300000000002</v>
      </c>
      <c r="F13" s="1" t="s">
        <v>28</v>
      </c>
      <c r="G13" s="2">
        <v>416.36351576700002</v>
      </c>
      <c r="H13" s="2">
        <v>9.9484233000000005E-2</v>
      </c>
      <c r="M13" s="2">
        <f>H13</f>
        <v>9.9484233000000005E-2</v>
      </c>
      <c r="N13" s="2">
        <f>ABS(H13)</f>
        <v>9.9484233000000005E-2</v>
      </c>
    </row>
    <row r="14" spans="1:14">
      <c r="A14" s="1">
        <v>0</v>
      </c>
      <c r="B14" s="1">
        <v>1025</v>
      </c>
      <c r="C14" s="2">
        <v>2496103.2179999999</v>
      </c>
      <c r="D14" s="2">
        <v>647014.39300000004</v>
      </c>
      <c r="E14" s="2">
        <v>443.161</v>
      </c>
      <c r="F14" s="1" t="s">
        <v>28</v>
      </c>
      <c r="G14" s="2">
        <v>443.65849472899998</v>
      </c>
      <c r="H14" s="2">
        <v>-0.49749472900000002</v>
      </c>
      <c r="M14" s="2">
        <f>H14</f>
        <v>-0.49749472900000002</v>
      </c>
      <c r="N14" s="2">
        <f>ABS(H14)</f>
        <v>0.49749472900000002</v>
      </c>
    </row>
    <row r="15" spans="1:14">
      <c r="A15" s="1">
        <v>0</v>
      </c>
      <c r="B15" s="1">
        <v>1029</v>
      </c>
      <c r="C15" s="2">
        <v>2484570.9709999999</v>
      </c>
      <c r="D15" s="2">
        <v>753625.43700000003</v>
      </c>
      <c r="E15" s="2">
        <v>486.22899999999998</v>
      </c>
      <c r="F15" s="1" t="s">
        <v>28</v>
      </c>
      <c r="G15" s="2">
        <v>486.38963185699998</v>
      </c>
      <c r="H15" s="2">
        <v>-0.16063185699999999</v>
      </c>
      <c r="M15" s="2">
        <f>H15</f>
        <v>-0.16063185699999999</v>
      </c>
      <c r="N15" s="2">
        <f>ABS(H15)</f>
        <v>0.16063185699999999</v>
      </c>
    </row>
    <row r="16" spans="1:14">
      <c r="A16" s="1">
        <v>0</v>
      </c>
      <c r="B16" s="1">
        <v>1030</v>
      </c>
      <c r="C16" s="2">
        <v>2464119.0669999998</v>
      </c>
      <c r="D16" s="2">
        <v>841795.33</v>
      </c>
      <c r="E16" s="2">
        <v>571.81600000000003</v>
      </c>
      <c r="F16" s="1" t="s">
        <v>28</v>
      </c>
      <c r="G16" s="2">
        <v>571.50236584499999</v>
      </c>
      <c r="H16" s="2">
        <v>0.31363415500000003</v>
      </c>
      <c r="M16" s="2">
        <f>H16</f>
        <v>0.31363415500000003</v>
      </c>
      <c r="N16" s="2">
        <f>ABS(H16)</f>
        <v>0.31363415500000003</v>
      </c>
    </row>
    <row r="17" spans="1:14">
      <c r="A17" s="1">
        <v>0</v>
      </c>
      <c r="B17" s="1">
        <v>1030</v>
      </c>
      <c r="C17" s="2">
        <v>2546800.4509999999</v>
      </c>
      <c r="D17" s="2">
        <v>628948.65</v>
      </c>
      <c r="E17" s="2">
        <v>504.44</v>
      </c>
      <c r="F17" s="1" t="s">
        <v>28</v>
      </c>
      <c r="G17" s="2">
        <v>505.02055630900003</v>
      </c>
      <c r="H17" s="2">
        <v>-0.58055630899999999</v>
      </c>
      <c r="M17" s="2">
        <f>H17</f>
        <v>-0.58055630899999999</v>
      </c>
      <c r="N17" s="2">
        <f>ABS(H17)</f>
        <v>0.58055630899999999</v>
      </c>
    </row>
    <row r="18" spans="1:14">
      <c r="A18" s="1">
        <v>0</v>
      </c>
      <c r="B18" s="1">
        <v>1035</v>
      </c>
      <c r="C18" s="2">
        <v>2493497.673</v>
      </c>
      <c r="D18" s="2">
        <v>860274.82</v>
      </c>
      <c r="E18" s="2">
        <v>612.49800000000005</v>
      </c>
      <c r="F18" s="1" t="s">
        <v>28</v>
      </c>
      <c r="G18" s="2">
        <v>612.02602239199996</v>
      </c>
      <c r="H18" s="2">
        <v>0.47197760799999999</v>
      </c>
      <c r="M18" s="2">
        <f>H18</f>
        <v>0.47197760799999999</v>
      </c>
      <c r="N18" s="2">
        <f>ABS(H18)</f>
        <v>0.47197760799999999</v>
      </c>
    </row>
    <row r="19" spans="1:14">
      <c r="A19" s="1">
        <v>0</v>
      </c>
      <c r="B19" s="1">
        <v>1035</v>
      </c>
      <c r="C19" s="2">
        <v>2530119.804</v>
      </c>
      <c r="D19" s="2">
        <v>756541.92799999996</v>
      </c>
      <c r="E19" s="2">
        <v>461.86399999999998</v>
      </c>
      <c r="F19" s="1" t="s">
        <v>28</v>
      </c>
      <c r="G19" s="2">
        <v>462.58184670100002</v>
      </c>
      <c r="H19" s="2">
        <v>-0.71784670100000003</v>
      </c>
      <c r="M19" s="2">
        <f>H19</f>
        <v>-0.71784670100000003</v>
      </c>
      <c r="N19" s="2">
        <f>ABS(H19)</f>
        <v>0.71784670100000003</v>
      </c>
    </row>
    <row r="20" spans="1:14">
      <c r="A20" s="1">
        <v>0</v>
      </c>
      <c r="B20" s="1">
        <v>1035</v>
      </c>
      <c r="C20" s="2">
        <v>2574271.477</v>
      </c>
      <c r="D20" s="2">
        <v>589444.88800000004</v>
      </c>
      <c r="E20" s="2">
        <v>531.41499999999996</v>
      </c>
      <c r="F20" s="1" t="s">
        <v>28</v>
      </c>
      <c r="G20" s="2">
        <v>532.02194030999999</v>
      </c>
      <c r="H20" s="2">
        <v>-0.60694031000000004</v>
      </c>
      <c r="M20" s="2">
        <f>H20</f>
        <v>-0.60694031000000004</v>
      </c>
      <c r="N20" s="2">
        <f>ABS(H20)</f>
        <v>0.60694031000000004</v>
      </c>
    </row>
    <row r="21" spans="1:14">
      <c r="A21" s="1">
        <v>0</v>
      </c>
      <c r="B21" s="1">
        <v>1040</v>
      </c>
      <c r="C21" s="2">
        <v>2533065.71</v>
      </c>
      <c r="D21" s="2">
        <v>730152.96100000001</v>
      </c>
      <c r="E21" s="2">
        <v>454.81299999999999</v>
      </c>
      <c r="F21" s="1" t="s">
        <v>28</v>
      </c>
      <c r="G21" s="2">
        <v>455.26452817000001</v>
      </c>
      <c r="H21" s="2">
        <v>-0.45152817000000001</v>
      </c>
      <c r="M21" s="2">
        <f>H21</f>
        <v>-0.45152817000000001</v>
      </c>
      <c r="N21" s="2">
        <f>ABS(H21)</f>
        <v>0.45152817000000001</v>
      </c>
    </row>
    <row r="22" spans="1:14">
      <c r="A22" s="1">
        <v>0</v>
      </c>
      <c r="B22" s="1">
        <v>1041</v>
      </c>
      <c r="C22" s="2">
        <v>2589660.1770000001</v>
      </c>
      <c r="D22" s="2">
        <v>662148.79</v>
      </c>
      <c r="E22" s="2">
        <v>507.37799999999999</v>
      </c>
      <c r="F22" s="1" t="s">
        <v>28</v>
      </c>
      <c r="G22" s="2">
        <v>507.88355394199999</v>
      </c>
      <c r="H22" s="2">
        <v>-0.50555394200000003</v>
      </c>
      <c r="M22" s="2">
        <f>H22</f>
        <v>-0.50555394200000003</v>
      </c>
      <c r="N22" s="2">
        <f>ABS(H22)</f>
        <v>0.50555394200000003</v>
      </c>
    </row>
    <row r="23" spans="1:14">
      <c r="A23" s="1">
        <v>0</v>
      </c>
      <c r="B23" s="1">
        <v>1044</v>
      </c>
      <c r="C23" s="2">
        <v>2557492.1159999999</v>
      </c>
      <c r="D23" s="2">
        <v>715130.71799999999</v>
      </c>
      <c r="E23" s="2">
        <v>461.88099999999997</v>
      </c>
      <c r="F23" s="1" t="s">
        <v>28</v>
      </c>
      <c r="G23" s="2">
        <v>462.83845804600003</v>
      </c>
      <c r="H23" s="2">
        <v>-0.95745804599999995</v>
      </c>
      <c r="M23" s="2">
        <f>H23</f>
        <v>-0.95745804599999995</v>
      </c>
      <c r="N23" s="2">
        <f>ABS(H23)</f>
        <v>0.95745804599999995</v>
      </c>
    </row>
    <row r="24" spans="1:14">
      <c r="A24" s="1">
        <v>0</v>
      </c>
      <c r="B24" s="1">
        <v>1049</v>
      </c>
      <c r="C24" s="2">
        <v>2584701.6949999998</v>
      </c>
      <c r="D24" s="2">
        <v>742222.13199999998</v>
      </c>
      <c r="E24" s="2">
        <v>495.43</v>
      </c>
      <c r="F24" s="1" t="s">
        <v>28</v>
      </c>
      <c r="G24" s="2">
        <v>496.24695981500003</v>
      </c>
      <c r="H24" s="2">
        <v>-0.81695981500000003</v>
      </c>
      <c r="M24" s="2">
        <f>H24</f>
        <v>-0.81695981500000003</v>
      </c>
      <c r="N24" s="2">
        <f>ABS(H24)</f>
        <v>0.81695981500000003</v>
      </c>
    </row>
    <row r="25" spans="1:14">
      <c r="A25" s="1">
        <v>0</v>
      </c>
      <c r="B25" s="1">
        <v>2011</v>
      </c>
      <c r="C25" s="2">
        <v>2456048.7050000001</v>
      </c>
      <c r="D25" s="2">
        <v>584231.93900000001</v>
      </c>
      <c r="E25" s="2">
        <v>447.83800000000002</v>
      </c>
      <c r="F25" s="1" t="s">
        <v>28</v>
      </c>
      <c r="G25" s="2">
        <v>448.08408007899999</v>
      </c>
      <c r="H25" s="2">
        <v>-0.24608007900000001</v>
      </c>
      <c r="M25" s="2">
        <f>H25</f>
        <v>-0.24608007900000001</v>
      </c>
      <c r="N25" s="2">
        <f>ABS(H25)</f>
        <v>0.24608007900000001</v>
      </c>
    </row>
    <row r="26" spans="1:14">
      <c r="A26" s="1">
        <v>0</v>
      </c>
      <c r="B26" s="1">
        <v>1003</v>
      </c>
      <c r="C26" s="2">
        <v>2442757.693</v>
      </c>
      <c r="D26" s="2">
        <v>652924.21600000001</v>
      </c>
      <c r="E26" s="2">
        <v>411.05799999999999</v>
      </c>
      <c r="F26" s="1" t="s">
        <v>26</v>
      </c>
      <c r="G26" s="2">
        <v>410.97280299800002</v>
      </c>
      <c r="H26" s="2">
        <v>8.5197001999999994E-2</v>
      </c>
      <c r="I26" s="2">
        <f>H26</f>
        <v>8.5197001999999994E-2</v>
      </c>
      <c r="N26" s="2">
        <f>ABS(H26)</f>
        <v>8.5197001999999994E-2</v>
      </c>
    </row>
    <row r="27" spans="1:14">
      <c r="A27" s="1">
        <v>0</v>
      </c>
      <c r="B27" s="1">
        <v>1003</v>
      </c>
      <c r="C27" s="2">
        <v>2455790.648</v>
      </c>
      <c r="D27" s="2">
        <v>618751.80500000005</v>
      </c>
      <c r="E27" s="2">
        <v>426.84899999999999</v>
      </c>
      <c r="F27" s="1" t="s">
        <v>26</v>
      </c>
      <c r="G27" s="2">
        <v>426.82718932400002</v>
      </c>
      <c r="H27" s="2">
        <v>2.1810676000000001E-2</v>
      </c>
      <c r="I27" s="2">
        <f>H27</f>
        <v>2.1810676000000001E-2</v>
      </c>
      <c r="N27" s="2">
        <f>ABS(H27)</f>
        <v>2.1810676000000001E-2</v>
      </c>
    </row>
    <row r="28" spans="1:14">
      <c r="A28" s="1">
        <v>0</v>
      </c>
      <c r="B28" s="1">
        <v>1003</v>
      </c>
      <c r="C28" s="2">
        <v>2474933.7390000001</v>
      </c>
      <c r="D28" s="2">
        <v>784563.26199999999</v>
      </c>
      <c r="E28" s="2">
        <v>502.57900000000001</v>
      </c>
      <c r="F28" s="1" t="s">
        <v>26</v>
      </c>
      <c r="G28" s="2">
        <v>502.88924609700001</v>
      </c>
      <c r="H28" s="2">
        <v>-0.310246097</v>
      </c>
      <c r="I28" s="2">
        <f>H28</f>
        <v>-0.310246097</v>
      </c>
      <c r="N28" s="2">
        <f>ABS(H28)</f>
        <v>0.310246097</v>
      </c>
    </row>
    <row r="29" spans="1:14">
      <c r="A29" s="1">
        <v>0</v>
      </c>
      <c r="B29" s="1">
        <v>1007</v>
      </c>
      <c r="C29" s="2">
        <v>2444124.2790000001</v>
      </c>
      <c r="D29" s="2">
        <v>711351.95400000003</v>
      </c>
      <c r="E29" s="2">
        <v>473.947</v>
      </c>
      <c r="F29" s="1" t="s">
        <v>26</v>
      </c>
      <c r="G29" s="2">
        <v>473.93689067000003</v>
      </c>
      <c r="H29" s="2">
        <v>1.010933E-2</v>
      </c>
      <c r="I29" s="2">
        <f>H29</f>
        <v>1.010933E-2</v>
      </c>
      <c r="N29" s="2">
        <f>ABS(H29)</f>
        <v>1.010933E-2</v>
      </c>
    </row>
    <row r="30" spans="1:14">
      <c r="A30" s="1">
        <v>0</v>
      </c>
      <c r="B30" s="1">
        <v>1008</v>
      </c>
      <c r="C30" s="2">
        <v>2550766.4169999999</v>
      </c>
      <c r="D30" s="2">
        <v>780945.86499999999</v>
      </c>
      <c r="E30" s="2">
        <v>476.517</v>
      </c>
      <c r="F30" s="1" t="s">
        <v>26</v>
      </c>
      <c r="G30" s="2">
        <v>476.29894225599998</v>
      </c>
      <c r="H30" s="2">
        <v>0.218057744</v>
      </c>
      <c r="I30" s="2">
        <f>H30</f>
        <v>0.218057744</v>
      </c>
      <c r="N30" s="2">
        <f>ABS(H30)</f>
        <v>0.218057744</v>
      </c>
    </row>
    <row r="31" spans="1:14">
      <c r="A31" s="1">
        <v>0</v>
      </c>
      <c r="B31" s="1">
        <v>1009</v>
      </c>
      <c r="C31" s="2">
        <v>2456012.7459999998</v>
      </c>
      <c r="D31" s="2">
        <v>584404.61100000003</v>
      </c>
      <c r="E31" s="2">
        <v>453.09100000000001</v>
      </c>
      <c r="F31" s="1" t="s">
        <v>26</v>
      </c>
      <c r="G31" s="2">
        <v>453.07998002800002</v>
      </c>
      <c r="H31" s="2">
        <v>1.1019971999999999E-2</v>
      </c>
      <c r="I31" s="2">
        <f>H31</f>
        <v>1.1019971999999999E-2</v>
      </c>
      <c r="N31" s="2">
        <f>ABS(H31)</f>
        <v>1.1019971999999999E-2</v>
      </c>
    </row>
    <row r="32" spans="1:14">
      <c r="A32" s="1">
        <v>0</v>
      </c>
      <c r="B32" s="1">
        <v>1012</v>
      </c>
      <c r="C32" s="2">
        <v>2493252.23</v>
      </c>
      <c r="D32" s="2">
        <v>713317.39399999997</v>
      </c>
      <c r="E32" s="2">
        <v>442.44099999999997</v>
      </c>
      <c r="F32" s="1" t="s">
        <v>26</v>
      </c>
      <c r="G32" s="2">
        <v>442.18719250999999</v>
      </c>
      <c r="H32" s="2">
        <v>0.25380749000000002</v>
      </c>
      <c r="I32" s="2">
        <f>H32</f>
        <v>0.25380749000000002</v>
      </c>
      <c r="N32" s="2">
        <f>ABS(H32)</f>
        <v>0.25380749000000002</v>
      </c>
    </row>
    <row r="33" spans="1:14">
      <c r="A33" s="1">
        <v>0</v>
      </c>
      <c r="B33" s="1">
        <v>1012</v>
      </c>
      <c r="C33" s="2">
        <v>2540738.1260000002</v>
      </c>
      <c r="D33" s="2">
        <v>854403.28799999994</v>
      </c>
      <c r="E33" s="2">
        <v>561.94899999999996</v>
      </c>
      <c r="F33" s="1" t="s">
        <v>26</v>
      </c>
      <c r="G33" s="2">
        <v>561.52273053199997</v>
      </c>
      <c r="H33" s="2">
        <v>0.42626946799999998</v>
      </c>
      <c r="I33" s="2">
        <f>H33</f>
        <v>0.42626946799999998</v>
      </c>
      <c r="N33" s="2">
        <f>ABS(H33)</f>
        <v>0.42626946799999998</v>
      </c>
    </row>
    <row r="34" spans="1:14">
      <c r="A34" s="1">
        <v>0</v>
      </c>
      <c r="B34" s="1">
        <v>1013</v>
      </c>
      <c r="C34" s="2">
        <v>2514647.4500000002</v>
      </c>
      <c r="D34" s="2">
        <v>564515.571</v>
      </c>
      <c r="E34" s="2">
        <v>482.56700000000001</v>
      </c>
      <c r="F34" s="1" t="s">
        <v>26</v>
      </c>
      <c r="G34" s="2">
        <v>483.063409955</v>
      </c>
      <c r="H34" s="2">
        <v>-0.49640995500000001</v>
      </c>
      <c r="I34" s="2">
        <f>H34</f>
        <v>-0.49640995500000001</v>
      </c>
      <c r="N34" s="2">
        <f>ABS(H34)</f>
        <v>0.49640995500000001</v>
      </c>
    </row>
    <row r="35" spans="1:14">
      <c r="A35" s="1">
        <v>0</v>
      </c>
      <c r="B35" s="1">
        <v>1018</v>
      </c>
      <c r="C35" s="2">
        <v>2504471.6749999998</v>
      </c>
      <c r="D35" s="2">
        <v>612780.821</v>
      </c>
      <c r="E35" s="2">
        <v>518.52200000000005</v>
      </c>
      <c r="F35" s="1" t="s">
        <v>26</v>
      </c>
      <c r="G35" s="2">
        <v>518.38076847499997</v>
      </c>
      <c r="H35" s="2">
        <v>0.141231525</v>
      </c>
      <c r="I35" s="2">
        <f>H35</f>
        <v>0.141231525</v>
      </c>
      <c r="N35" s="2">
        <f>ABS(H35)</f>
        <v>0.141231525</v>
      </c>
    </row>
    <row r="36" spans="1:14">
      <c r="A36" s="1">
        <v>0</v>
      </c>
      <c r="B36" s="1">
        <v>1018</v>
      </c>
      <c r="C36" s="2">
        <v>2509338.142</v>
      </c>
      <c r="D36" s="2">
        <v>813150.05</v>
      </c>
      <c r="E36" s="2">
        <v>500.452</v>
      </c>
      <c r="F36" s="1" t="s">
        <v>26</v>
      </c>
      <c r="G36" s="2">
        <v>500.52698073599998</v>
      </c>
      <c r="H36" s="2">
        <v>-7.4980736000000006E-2</v>
      </c>
      <c r="I36" s="2">
        <f>H36</f>
        <v>-7.4980736000000006E-2</v>
      </c>
      <c r="N36" s="2">
        <f>ABS(H36)</f>
        <v>7.4980736000000006E-2</v>
      </c>
    </row>
    <row r="37" spans="1:14">
      <c r="A37" s="1">
        <v>0</v>
      </c>
      <c r="B37" s="1">
        <v>1022</v>
      </c>
      <c r="C37" s="2">
        <v>2477214.39</v>
      </c>
      <c r="D37" s="2">
        <v>686042.51</v>
      </c>
      <c r="E37" s="2">
        <v>422.839</v>
      </c>
      <c r="F37" s="1" t="s">
        <v>26</v>
      </c>
      <c r="G37" s="2">
        <v>422.96414540199999</v>
      </c>
      <c r="H37" s="2">
        <v>-0.12514540199999999</v>
      </c>
      <c r="I37" s="2">
        <f>H37</f>
        <v>-0.12514540199999999</v>
      </c>
      <c r="N37" s="2">
        <f>ABS(H37)</f>
        <v>0.12514540199999999</v>
      </c>
    </row>
    <row r="38" spans="1:14">
      <c r="A38" s="1">
        <v>0</v>
      </c>
      <c r="B38" s="1">
        <v>1023</v>
      </c>
      <c r="C38" s="2">
        <v>2471705.3420000002</v>
      </c>
      <c r="D38" s="2">
        <v>809474.49600000004</v>
      </c>
      <c r="E38" s="2">
        <v>547.029</v>
      </c>
      <c r="F38" s="1" t="s">
        <v>26</v>
      </c>
      <c r="G38" s="2">
        <v>546.82040812800005</v>
      </c>
      <c r="H38" s="2">
        <v>0.20859187200000001</v>
      </c>
      <c r="I38" s="2">
        <f>H38</f>
        <v>0.20859187200000001</v>
      </c>
      <c r="N38" s="2">
        <f>ABS(H38)</f>
        <v>0.20859187200000001</v>
      </c>
    </row>
    <row r="39" spans="1:14">
      <c r="A39" s="1">
        <v>0</v>
      </c>
      <c r="B39" s="1">
        <v>1023</v>
      </c>
      <c r="C39" s="2">
        <v>2496227.4530000002</v>
      </c>
      <c r="D39" s="2">
        <v>647072.36899999995</v>
      </c>
      <c r="E39" s="2">
        <v>443.00099999999998</v>
      </c>
      <c r="F39" s="1" t="s">
        <v>26</v>
      </c>
      <c r="G39" s="2">
        <v>443.17763038999999</v>
      </c>
      <c r="H39" s="2">
        <v>-0.17663039</v>
      </c>
      <c r="I39" s="2">
        <f>H39</f>
        <v>-0.17663039</v>
      </c>
      <c r="N39" s="2">
        <f>ABS(H39)</f>
        <v>0.17663039</v>
      </c>
    </row>
    <row r="40" spans="1:14">
      <c r="A40" s="1">
        <v>0</v>
      </c>
      <c r="B40" s="1">
        <v>1027</v>
      </c>
      <c r="C40" s="2">
        <v>2464261.3969999999</v>
      </c>
      <c r="D40" s="2">
        <v>841838.31099999999</v>
      </c>
      <c r="E40" s="2">
        <v>566.36</v>
      </c>
      <c r="F40" s="1" t="s">
        <v>26</v>
      </c>
      <c r="G40" s="2">
        <v>566.42169476100003</v>
      </c>
      <c r="H40" s="2">
        <v>-6.1694761000000001E-2</v>
      </c>
      <c r="I40" s="2">
        <f>H40</f>
        <v>-6.1694761000000001E-2</v>
      </c>
      <c r="N40" s="2">
        <f>ABS(H40)</f>
        <v>6.1694761000000001E-2</v>
      </c>
    </row>
    <row r="41" spans="1:14">
      <c r="A41" s="1">
        <v>0</v>
      </c>
      <c r="B41" s="1">
        <v>1028</v>
      </c>
      <c r="C41" s="2">
        <v>2484625.9350000001</v>
      </c>
      <c r="D41" s="2">
        <v>753314.35499999998</v>
      </c>
      <c r="E41" s="2">
        <v>482.76799999999997</v>
      </c>
      <c r="F41" s="1" t="s">
        <v>26</v>
      </c>
      <c r="G41" s="2">
        <v>482.50849778499997</v>
      </c>
      <c r="H41" s="2">
        <v>0.25950221499999998</v>
      </c>
      <c r="I41" s="2">
        <f>H41</f>
        <v>0.25950221499999998</v>
      </c>
      <c r="N41" s="2">
        <f>ABS(H41)</f>
        <v>0.25950221499999998</v>
      </c>
    </row>
    <row r="42" spans="1:14">
      <c r="A42" s="1">
        <v>0</v>
      </c>
      <c r="B42" s="1">
        <v>1029</v>
      </c>
      <c r="C42" s="2">
        <v>2547027.1230000001</v>
      </c>
      <c r="D42" s="2">
        <v>628951.29500000004</v>
      </c>
      <c r="E42" s="2">
        <v>504.87700000000001</v>
      </c>
      <c r="F42" s="1" t="s">
        <v>26</v>
      </c>
      <c r="G42" s="2">
        <v>505.07992474999998</v>
      </c>
      <c r="H42" s="2">
        <v>-0.20292474999999999</v>
      </c>
      <c r="I42" s="2">
        <f>H42</f>
        <v>-0.20292474999999999</v>
      </c>
      <c r="N42" s="2">
        <f>ABS(H42)</f>
        <v>0.20292474999999999</v>
      </c>
    </row>
    <row r="43" spans="1:14">
      <c r="A43" s="1">
        <v>0</v>
      </c>
      <c r="B43" s="1">
        <v>1032</v>
      </c>
      <c r="C43" s="2">
        <v>2572971.077</v>
      </c>
      <c r="D43" s="2">
        <v>589485.23499999999</v>
      </c>
      <c r="E43" s="2">
        <v>498.80799999999999</v>
      </c>
      <c r="F43" s="1" t="s">
        <v>26</v>
      </c>
      <c r="G43" s="2">
        <v>499.07078345299999</v>
      </c>
      <c r="H43" s="2">
        <v>-0.262783453</v>
      </c>
      <c r="I43" s="2">
        <f>H43</f>
        <v>-0.262783453</v>
      </c>
      <c r="N43" s="2">
        <f>ABS(H43)</f>
        <v>0.262783453</v>
      </c>
    </row>
    <row r="44" spans="1:14">
      <c r="A44" s="1">
        <v>0</v>
      </c>
      <c r="B44" s="1">
        <v>1033</v>
      </c>
      <c r="C44" s="2">
        <v>2493553.0019999999</v>
      </c>
      <c r="D44" s="2">
        <v>860428.446</v>
      </c>
      <c r="E44" s="2">
        <v>610.27</v>
      </c>
      <c r="F44" s="1" t="s">
        <v>26</v>
      </c>
      <c r="G44" s="2">
        <v>610.18637870099997</v>
      </c>
      <c r="H44" s="2">
        <v>8.3621298999999996E-2</v>
      </c>
      <c r="I44" s="2">
        <f>H44</f>
        <v>8.3621298999999996E-2</v>
      </c>
      <c r="N44" s="2">
        <f>ABS(H44)</f>
        <v>8.3621298999999996E-2</v>
      </c>
    </row>
    <row r="45" spans="1:14">
      <c r="A45" s="1">
        <v>0</v>
      </c>
      <c r="B45" s="1">
        <v>1033</v>
      </c>
      <c r="C45" s="2">
        <v>2530288.8149999999</v>
      </c>
      <c r="D45" s="2">
        <v>756485.85100000002</v>
      </c>
      <c r="E45" s="2">
        <v>468.47899999999998</v>
      </c>
      <c r="F45" s="1" t="s">
        <v>26</v>
      </c>
      <c r="G45" s="2">
        <v>468.44123578</v>
      </c>
      <c r="H45" s="2">
        <v>3.7764220000000001E-2</v>
      </c>
      <c r="I45" s="2">
        <f>H45</f>
        <v>3.7764220000000001E-2</v>
      </c>
      <c r="N45" s="2">
        <f>ABS(H45)</f>
        <v>3.7764220000000001E-2</v>
      </c>
    </row>
    <row r="46" spans="1:14">
      <c r="A46" s="1">
        <v>0</v>
      </c>
      <c r="B46" s="1">
        <v>1037</v>
      </c>
      <c r="C46" s="2">
        <v>2574336.65</v>
      </c>
      <c r="D46" s="2">
        <v>589546.321</v>
      </c>
      <c r="E46" s="2">
        <v>531.26700000000005</v>
      </c>
      <c r="F46" s="1" t="s">
        <v>26</v>
      </c>
      <c r="G46" s="2">
        <v>531.36474504700004</v>
      </c>
      <c r="H46" s="2">
        <v>-9.7745047000000002E-2</v>
      </c>
      <c r="I46" s="2">
        <f>H46</f>
        <v>-9.7745047000000002E-2</v>
      </c>
      <c r="N46" s="2">
        <f>ABS(H46)</f>
        <v>9.7745047000000002E-2</v>
      </c>
    </row>
    <row r="47" spans="1:14">
      <c r="A47" s="1">
        <v>0</v>
      </c>
      <c r="B47" s="1">
        <v>1038</v>
      </c>
      <c r="C47" s="2">
        <v>2533207.3450000002</v>
      </c>
      <c r="D47" s="2">
        <v>730150.22499999998</v>
      </c>
      <c r="E47" s="2">
        <v>459.46300000000002</v>
      </c>
      <c r="F47" s="1" t="s">
        <v>26</v>
      </c>
      <c r="G47" s="2">
        <v>459.43311658499999</v>
      </c>
      <c r="H47" s="2">
        <v>2.9883415E-2</v>
      </c>
      <c r="I47" s="2">
        <f>H47</f>
        <v>2.9883415E-2</v>
      </c>
      <c r="N47" s="2">
        <f>ABS(H47)</f>
        <v>2.9883415E-2</v>
      </c>
    </row>
    <row r="48" spans="1:14">
      <c r="A48" s="1">
        <v>0</v>
      </c>
      <c r="B48" s="1">
        <v>1040</v>
      </c>
      <c r="C48" s="2">
        <v>2589605.36</v>
      </c>
      <c r="D48" s="2">
        <v>662159.38800000004</v>
      </c>
      <c r="E48" s="2">
        <v>505.916</v>
      </c>
      <c r="F48" s="1" t="s">
        <v>26</v>
      </c>
      <c r="G48" s="2">
        <v>506.10845446899998</v>
      </c>
      <c r="H48" s="2">
        <v>-0.19245446899999999</v>
      </c>
      <c r="I48" s="2">
        <f>H48</f>
        <v>-0.19245446899999999</v>
      </c>
      <c r="N48" s="2">
        <f>ABS(H48)</f>
        <v>0.19245446899999999</v>
      </c>
    </row>
    <row r="49" spans="1:14">
      <c r="A49" s="1">
        <v>0</v>
      </c>
      <c r="B49" s="1">
        <v>1041</v>
      </c>
      <c r="C49" s="2">
        <v>2557455.2760000001</v>
      </c>
      <c r="D49" s="2">
        <v>715003.56700000004</v>
      </c>
      <c r="E49" s="2">
        <v>473.44799999999998</v>
      </c>
      <c r="F49" s="1" t="s">
        <v>26</v>
      </c>
      <c r="G49" s="2">
        <v>473.26963606300001</v>
      </c>
      <c r="H49" s="2">
        <v>0.178363937</v>
      </c>
      <c r="I49" s="2">
        <f>H49</f>
        <v>0.178363937</v>
      </c>
      <c r="N49" s="2">
        <f>ABS(H49)</f>
        <v>0.178363937</v>
      </c>
    </row>
    <row r="50" spans="1:14">
      <c r="A50" s="1">
        <v>0</v>
      </c>
      <c r="B50" s="1">
        <v>1047</v>
      </c>
      <c r="C50" s="2">
        <v>2584661.4840000002</v>
      </c>
      <c r="D50" s="2">
        <v>742347.25199999998</v>
      </c>
      <c r="E50" s="2">
        <v>495.54700000000003</v>
      </c>
      <c r="F50" s="1" t="s">
        <v>26</v>
      </c>
      <c r="G50" s="2">
        <v>495.76593311599999</v>
      </c>
      <c r="H50" s="2">
        <v>-0.21893311600000001</v>
      </c>
      <c r="I50" s="2">
        <f>H50</f>
        <v>-0.21893311600000001</v>
      </c>
      <c r="N50" s="2">
        <f>ABS(H50)</f>
        <v>0.21893311600000001</v>
      </c>
    </row>
    <row r="51" spans="1:14">
      <c r="A51" s="1">
        <v>0</v>
      </c>
      <c r="B51" s="1">
        <v>2018</v>
      </c>
      <c r="C51" s="2">
        <v>2528808.9539999999</v>
      </c>
      <c r="D51" s="2">
        <v>680980.01100000006</v>
      </c>
      <c r="E51" s="2">
        <v>439.36900000000003</v>
      </c>
      <c r="F51" s="1" t="s">
        <v>26</v>
      </c>
      <c r="G51" s="2">
        <v>439.40346287300002</v>
      </c>
      <c r="H51" s="2">
        <v>-3.4462872999999998E-2</v>
      </c>
      <c r="I51" s="2">
        <f>H51</f>
        <v>-3.4462872999999998E-2</v>
      </c>
      <c r="N51" s="2">
        <f>ABS(H51)</f>
        <v>3.4462872999999998E-2</v>
      </c>
    </row>
    <row r="52" spans="1:14">
      <c r="A52" s="1">
        <v>0</v>
      </c>
      <c r="B52" s="1">
        <v>1001</v>
      </c>
      <c r="C52" s="2">
        <v>2442779.534</v>
      </c>
      <c r="D52" s="2">
        <v>652857.19299999997</v>
      </c>
      <c r="E52" s="2">
        <v>401.18700000000001</v>
      </c>
      <c r="F52" s="1" t="s">
        <v>24</v>
      </c>
      <c r="G52" s="2">
        <v>401.07691859900001</v>
      </c>
      <c r="H52" s="2">
        <v>0.110081401</v>
      </c>
      <c r="J52" s="2">
        <f>H52</f>
        <v>0.110081401</v>
      </c>
      <c r="N52" s="2">
        <f>ABS(H52)</f>
        <v>0.110081401</v>
      </c>
    </row>
    <row r="53" spans="1:14">
      <c r="A53" s="1">
        <v>0</v>
      </c>
      <c r="B53" s="1">
        <v>1001</v>
      </c>
      <c r="C53" s="2">
        <v>2455865.9679999999</v>
      </c>
      <c r="D53" s="2">
        <v>618672.14899999998</v>
      </c>
      <c r="E53" s="2">
        <v>419.375</v>
      </c>
      <c r="F53" s="1" t="s">
        <v>24</v>
      </c>
      <c r="G53" s="2">
        <v>419.46210253499999</v>
      </c>
      <c r="H53" s="2">
        <v>-8.7102534999999995E-2</v>
      </c>
      <c r="J53" s="2">
        <f>H53</f>
        <v>-8.7102534999999995E-2</v>
      </c>
      <c r="N53" s="2">
        <f>ABS(H53)</f>
        <v>8.7102534999999995E-2</v>
      </c>
    </row>
    <row r="54" spans="1:14">
      <c r="A54" s="1">
        <v>0</v>
      </c>
      <c r="B54" s="1">
        <v>1001</v>
      </c>
      <c r="C54" s="2">
        <v>2474990.2540000002</v>
      </c>
      <c r="D54" s="2">
        <v>784633.93900000001</v>
      </c>
      <c r="E54" s="2">
        <v>502.26</v>
      </c>
      <c r="F54" s="1" t="s">
        <v>24</v>
      </c>
      <c r="G54" s="2">
        <v>502.59763102800002</v>
      </c>
      <c r="H54" s="2">
        <v>-0.337631028</v>
      </c>
      <c r="J54" s="2">
        <f>H54</f>
        <v>-0.337631028</v>
      </c>
      <c r="N54" s="2">
        <f>ABS(H54)</f>
        <v>0.337631028</v>
      </c>
    </row>
    <row r="55" spans="1:14">
      <c r="A55" s="1">
        <v>0</v>
      </c>
      <c r="B55" s="1">
        <v>1006</v>
      </c>
      <c r="C55" s="2">
        <v>2444045.233</v>
      </c>
      <c r="D55" s="2">
        <v>711375.90700000001</v>
      </c>
      <c r="E55" s="2">
        <v>475.661</v>
      </c>
      <c r="F55" s="1" t="s">
        <v>24</v>
      </c>
      <c r="G55" s="2">
        <v>475.98380933300001</v>
      </c>
      <c r="H55" s="2">
        <v>-0.32280933299999998</v>
      </c>
      <c r="J55" s="2">
        <f>H55</f>
        <v>-0.32280933299999998</v>
      </c>
      <c r="N55" s="2">
        <f>ABS(H55)</f>
        <v>0.32280933299999998</v>
      </c>
    </row>
    <row r="56" spans="1:14">
      <c r="A56" s="1">
        <v>0</v>
      </c>
      <c r="B56" s="1">
        <v>1007</v>
      </c>
      <c r="C56" s="2">
        <v>2455968.4849999999</v>
      </c>
      <c r="D56" s="2">
        <v>584313.59199999995</v>
      </c>
      <c r="E56" s="2">
        <v>451.70699999999999</v>
      </c>
      <c r="F56" s="1" t="s">
        <v>24</v>
      </c>
      <c r="G56" s="2">
        <v>451.70507585399997</v>
      </c>
      <c r="H56" s="2">
        <v>1.9241460000199999E-3</v>
      </c>
      <c r="J56" s="2">
        <f>H56</f>
        <v>1.9241460000199999E-3</v>
      </c>
      <c r="N56" s="2">
        <f>ABS(H56)</f>
        <v>1.9241460000199999E-3</v>
      </c>
    </row>
    <row r="57" spans="1:14">
      <c r="A57" s="1">
        <v>0</v>
      </c>
      <c r="B57" s="1">
        <v>1011</v>
      </c>
      <c r="C57" s="2">
        <v>2493199.8709999998</v>
      </c>
      <c r="D57" s="2">
        <v>713236.81799999997</v>
      </c>
      <c r="E57" s="2">
        <v>442.02699999999999</v>
      </c>
      <c r="F57" s="1" t="s">
        <v>24</v>
      </c>
      <c r="G57" s="2">
        <v>442.10113103200001</v>
      </c>
      <c r="H57" s="2">
        <v>-7.4131031999999999E-2</v>
      </c>
      <c r="J57" s="2">
        <f>H57</f>
        <v>-7.4131031999999999E-2</v>
      </c>
      <c r="N57" s="2">
        <f>ABS(H57)</f>
        <v>7.4131031999999999E-2</v>
      </c>
    </row>
    <row r="58" spans="1:14">
      <c r="A58" s="1">
        <v>0</v>
      </c>
      <c r="B58" s="1">
        <v>1011</v>
      </c>
      <c r="C58" s="2">
        <v>2540657.5049999999</v>
      </c>
      <c r="D58" s="2">
        <v>854424.48199999996</v>
      </c>
      <c r="E58" s="2">
        <v>564.85500000000002</v>
      </c>
      <c r="F58" s="1" t="s">
        <v>24</v>
      </c>
      <c r="G58" s="2">
        <v>564.30877100500004</v>
      </c>
      <c r="H58" s="2">
        <v>0.54622899499999999</v>
      </c>
      <c r="J58" s="2">
        <f>H58</f>
        <v>0.54622899499999999</v>
      </c>
      <c r="N58" s="2">
        <f>ABS(H58)</f>
        <v>0.54622899499999999</v>
      </c>
    </row>
    <row r="59" spans="1:14">
      <c r="A59" s="1">
        <v>0</v>
      </c>
      <c r="B59" s="1">
        <v>1012</v>
      </c>
      <c r="C59" s="2">
        <v>2514635.1179999998</v>
      </c>
      <c r="D59" s="2">
        <v>564459.15300000005</v>
      </c>
      <c r="E59" s="2">
        <v>480.911</v>
      </c>
      <c r="F59" s="1" t="s">
        <v>24</v>
      </c>
      <c r="G59" s="2">
        <v>481.51808720700001</v>
      </c>
      <c r="H59" s="2">
        <v>-0.60708720699999996</v>
      </c>
      <c r="J59" s="2">
        <f>H59</f>
        <v>-0.60708720699999996</v>
      </c>
      <c r="N59" s="2">
        <f>ABS(H59)</f>
        <v>0.60708720699999996</v>
      </c>
    </row>
    <row r="60" spans="1:14">
      <c r="A60" s="1">
        <v>0</v>
      </c>
      <c r="B60" s="1">
        <v>1016</v>
      </c>
      <c r="C60" s="2">
        <v>2509267.2069999999</v>
      </c>
      <c r="D60" s="2">
        <v>813248.31499999994</v>
      </c>
      <c r="E60" s="2">
        <v>497.012</v>
      </c>
      <c r="F60" s="1" t="s">
        <v>24</v>
      </c>
      <c r="G60" s="2">
        <v>496.99916534200003</v>
      </c>
      <c r="H60" s="2">
        <v>1.2834658000000001E-2</v>
      </c>
      <c r="J60" s="2">
        <f>H60</f>
        <v>1.2834658000000001E-2</v>
      </c>
      <c r="N60" s="2">
        <f>ABS(H60)</f>
        <v>1.2834658000000001E-2</v>
      </c>
    </row>
    <row r="61" spans="1:14">
      <c r="A61" s="1">
        <v>0</v>
      </c>
      <c r="B61" s="1">
        <v>1016</v>
      </c>
      <c r="C61" s="2">
        <v>2528754.449</v>
      </c>
      <c r="D61" s="2">
        <v>681044.05500000005</v>
      </c>
      <c r="E61" s="2">
        <v>444.15699999999998</v>
      </c>
      <c r="F61" s="1" t="s">
        <v>24</v>
      </c>
      <c r="G61" s="2">
        <v>444.45718553900002</v>
      </c>
      <c r="H61" s="2">
        <v>-0.300185539</v>
      </c>
      <c r="J61" s="2">
        <f>H61</f>
        <v>-0.300185539</v>
      </c>
      <c r="N61" s="2">
        <f>ABS(H61)</f>
        <v>0.300185539</v>
      </c>
    </row>
    <row r="62" spans="1:14">
      <c r="A62" s="1">
        <v>0</v>
      </c>
      <c r="B62" s="1">
        <v>1017</v>
      </c>
      <c r="C62" s="2">
        <v>2504361.0219999999</v>
      </c>
      <c r="D62" s="2">
        <v>612834.34100000001</v>
      </c>
      <c r="E62" s="2">
        <v>519.072</v>
      </c>
      <c r="F62" s="1" t="s">
        <v>24</v>
      </c>
      <c r="G62" s="2">
        <v>519.07915093099996</v>
      </c>
      <c r="H62" s="2">
        <v>-7.15093099996E-3</v>
      </c>
      <c r="J62" s="2">
        <f>H62</f>
        <v>-7.15093099996E-3</v>
      </c>
      <c r="N62" s="2">
        <f>ABS(H62)</f>
        <v>7.15093099996E-3</v>
      </c>
    </row>
    <row r="63" spans="1:14">
      <c r="A63" s="1">
        <v>0</v>
      </c>
      <c r="B63" s="1">
        <v>1021</v>
      </c>
      <c r="C63" s="2">
        <v>2471548.6770000001</v>
      </c>
      <c r="D63" s="2">
        <v>809531.34199999995</v>
      </c>
      <c r="E63" s="2">
        <v>548.005</v>
      </c>
      <c r="F63" s="1" t="s">
        <v>24</v>
      </c>
      <c r="G63" s="2">
        <v>547.95573151500002</v>
      </c>
      <c r="H63" s="2">
        <v>4.9268485000000001E-2</v>
      </c>
      <c r="J63" s="2">
        <f>H63</f>
        <v>4.9268485000000001E-2</v>
      </c>
      <c r="N63" s="2">
        <f>ABS(H63)</f>
        <v>4.9268485000000001E-2</v>
      </c>
    </row>
    <row r="64" spans="1:14">
      <c r="A64" s="1">
        <v>0</v>
      </c>
      <c r="B64" s="1">
        <v>1021</v>
      </c>
      <c r="C64" s="2">
        <v>2477123.727</v>
      </c>
      <c r="D64" s="2">
        <v>686063.41599999997</v>
      </c>
      <c r="E64" s="2">
        <v>422.86200000000002</v>
      </c>
      <c r="F64" s="1" t="s">
        <v>24</v>
      </c>
      <c r="G64" s="2">
        <v>423.00791775699997</v>
      </c>
      <c r="H64" s="2">
        <v>-0.14591775700000001</v>
      </c>
      <c r="J64" s="2">
        <f>H64</f>
        <v>-0.14591775700000001</v>
      </c>
      <c r="N64" s="2">
        <f>ABS(H64)</f>
        <v>0.14591775700000001</v>
      </c>
    </row>
    <row r="65" spans="1:14">
      <c r="A65" s="1">
        <v>0</v>
      </c>
      <c r="B65" s="1">
        <v>1022</v>
      </c>
      <c r="C65" s="2">
        <v>2496084.8489999999</v>
      </c>
      <c r="D65" s="2">
        <v>647115.32299999997</v>
      </c>
      <c r="E65" s="2">
        <v>441.84800000000001</v>
      </c>
      <c r="F65" s="1" t="s">
        <v>24</v>
      </c>
      <c r="G65" s="2">
        <v>441.95918617699999</v>
      </c>
      <c r="H65" s="2">
        <v>-0.111186177</v>
      </c>
      <c r="J65" s="2">
        <f>H65</f>
        <v>-0.111186177</v>
      </c>
      <c r="N65" s="2">
        <f>ABS(H65)</f>
        <v>0.111186177</v>
      </c>
    </row>
    <row r="66" spans="1:14">
      <c r="A66" s="1">
        <v>0</v>
      </c>
      <c r="B66" s="1">
        <v>1026</v>
      </c>
      <c r="C66" s="2">
        <v>2464173.4870000002</v>
      </c>
      <c r="D66" s="2">
        <v>841818.61399999994</v>
      </c>
      <c r="E66" s="2">
        <v>566.78200000000004</v>
      </c>
      <c r="F66" s="1" t="s">
        <v>24</v>
      </c>
      <c r="G66" s="2">
        <v>566.86844346199996</v>
      </c>
      <c r="H66" s="2">
        <v>-8.6443461999899995E-2</v>
      </c>
      <c r="J66" s="2">
        <f>H66</f>
        <v>-8.6443461999899995E-2</v>
      </c>
      <c r="N66" s="2">
        <f>ABS(H66)</f>
        <v>8.6443461999899995E-2</v>
      </c>
    </row>
    <row r="67" spans="1:14">
      <c r="A67" s="1">
        <v>0</v>
      </c>
      <c r="B67" s="1">
        <v>1026</v>
      </c>
      <c r="C67" s="2">
        <v>2484536.29</v>
      </c>
      <c r="D67" s="2">
        <v>753347.01399999997</v>
      </c>
      <c r="E67" s="2">
        <v>483.94200000000001</v>
      </c>
      <c r="F67" s="1" t="s">
        <v>24</v>
      </c>
      <c r="G67" s="2">
        <v>483.84123958200001</v>
      </c>
      <c r="H67" s="2">
        <v>0.100760418</v>
      </c>
      <c r="J67" s="2">
        <f>H67</f>
        <v>0.100760418</v>
      </c>
      <c r="N67" s="2">
        <f>ABS(H67)</f>
        <v>0.100760418</v>
      </c>
    </row>
    <row r="68" spans="1:14">
      <c r="A68" s="1">
        <v>0</v>
      </c>
      <c r="B68" s="1">
        <v>1027</v>
      </c>
      <c r="C68" s="2">
        <v>2546859.3390000002</v>
      </c>
      <c r="D68" s="2">
        <v>628988.27800000005</v>
      </c>
      <c r="E68" s="2">
        <v>507.02199999999999</v>
      </c>
      <c r="F68" s="1" t="s">
        <v>24</v>
      </c>
      <c r="G68" s="2">
        <v>507.10738491799998</v>
      </c>
      <c r="H68" s="2">
        <v>-8.5384918000000004E-2</v>
      </c>
      <c r="J68" s="2">
        <f>H68</f>
        <v>-8.5384918000000004E-2</v>
      </c>
      <c r="N68" s="2">
        <f>ABS(H68)</f>
        <v>8.5384918000000004E-2</v>
      </c>
    </row>
    <row r="69" spans="1:14">
      <c r="A69" s="1">
        <v>0</v>
      </c>
      <c r="B69" s="1">
        <v>1031</v>
      </c>
      <c r="C69" s="2">
        <v>2493493.2409999999</v>
      </c>
      <c r="D69" s="2">
        <v>860459.89399999997</v>
      </c>
      <c r="E69" s="2">
        <v>613.04100000000005</v>
      </c>
      <c r="F69" s="1" t="s">
        <v>24</v>
      </c>
      <c r="G69" s="2">
        <v>612.84784520799997</v>
      </c>
      <c r="H69" s="2">
        <v>0.19315479199999999</v>
      </c>
      <c r="J69" s="2">
        <f>H69</f>
        <v>0.19315479199999999</v>
      </c>
      <c r="N69" s="2">
        <f>ABS(H69)</f>
        <v>0.19315479199999999</v>
      </c>
    </row>
    <row r="70" spans="1:14">
      <c r="A70" s="1">
        <v>0</v>
      </c>
      <c r="B70" s="1">
        <v>1031</v>
      </c>
      <c r="C70" s="2">
        <v>2530440.514</v>
      </c>
      <c r="D70" s="2">
        <v>756459.16799999995</v>
      </c>
      <c r="E70" s="2">
        <v>467.56</v>
      </c>
      <c r="F70" s="1" t="s">
        <v>24</v>
      </c>
      <c r="G70" s="2">
        <v>467.40229715200002</v>
      </c>
      <c r="H70" s="2">
        <v>0.15770284800000001</v>
      </c>
      <c r="J70" s="2">
        <f>H70</f>
        <v>0.15770284800000001</v>
      </c>
      <c r="N70" s="2">
        <f>ABS(H70)</f>
        <v>0.15770284800000001</v>
      </c>
    </row>
    <row r="71" spans="1:14">
      <c r="A71" s="1">
        <v>0</v>
      </c>
      <c r="B71" s="1">
        <v>1033</v>
      </c>
      <c r="C71" s="2">
        <v>2574416.8050000002</v>
      </c>
      <c r="D71" s="2">
        <v>589600.29399999999</v>
      </c>
      <c r="E71" s="2">
        <v>530.92399999999998</v>
      </c>
      <c r="F71" s="1" t="s">
        <v>24</v>
      </c>
      <c r="G71" s="2">
        <v>530.97537103100001</v>
      </c>
      <c r="H71" s="2">
        <v>-5.1371030999999998E-2</v>
      </c>
      <c r="J71" s="2">
        <f>H71</f>
        <v>-5.1371030999999998E-2</v>
      </c>
      <c r="N71" s="2">
        <f>ABS(H71)</f>
        <v>5.1371030999999998E-2</v>
      </c>
    </row>
    <row r="72" spans="1:14">
      <c r="A72" s="1">
        <v>0</v>
      </c>
      <c r="B72" s="1">
        <v>1036</v>
      </c>
      <c r="C72" s="2">
        <v>2533072.2570000002</v>
      </c>
      <c r="D72" s="2">
        <v>730068.20400000003</v>
      </c>
      <c r="E72" s="2">
        <v>458.90600000000001</v>
      </c>
      <c r="F72" s="1" t="s">
        <v>24</v>
      </c>
      <c r="G72" s="2">
        <v>459.30956189599999</v>
      </c>
      <c r="H72" s="2">
        <v>-0.40356189599999998</v>
      </c>
      <c r="J72" s="2">
        <f>H72</f>
        <v>-0.40356189599999998</v>
      </c>
      <c r="N72" s="2">
        <f>ABS(H72)</f>
        <v>0.40356189599999998</v>
      </c>
    </row>
    <row r="73" spans="1:14">
      <c r="A73" s="1">
        <v>0</v>
      </c>
      <c r="B73" s="1">
        <v>1038</v>
      </c>
      <c r="C73" s="2">
        <v>2589540.9330000002</v>
      </c>
      <c r="D73" s="2">
        <v>662200.49300000002</v>
      </c>
      <c r="E73" s="2">
        <v>504.53500000000003</v>
      </c>
      <c r="F73" s="1" t="s">
        <v>24</v>
      </c>
      <c r="G73" s="2">
        <v>504.81676272800001</v>
      </c>
      <c r="H73" s="2">
        <v>-0.28176272800000002</v>
      </c>
      <c r="J73" s="2">
        <f>H73</f>
        <v>-0.28176272800000002</v>
      </c>
      <c r="N73" s="2">
        <f>ABS(H73)</f>
        <v>0.28176272800000002</v>
      </c>
    </row>
    <row r="74" spans="1:14">
      <c r="A74" s="1">
        <v>0</v>
      </c>
      <c r="B74" s="1">
        <v>1043</v>
      </c>
      <c r="C74" s="2">
        <v>2557385.949</v>
      </c>
      <c r="D74" s="2">
        <v>715062.84199999995</v>
      </c>
      <c r="E74" s="2">
        <v>462.23899999999998</v>
      </c>
      <c r="F74" s="1" t="s">
        <v>24</v>
      </c>
      <c r="G74" s="2">
        <v>462.42931585100001</v>
      </c>
      <c r="H74" s="2">
        <v>-0.19031585100000001</v>
      </c>
      <c r="J74" s="2">
        <f>H74</f>
        <v>-0.19031585100000001</v>
      </c>
      <c r="N74" s="2">
        <f>ABS(H74)</f>
        <v>0.19031585100000001</v>
      </c>
    </row>
    <row r="75" spans="1:14">
      <c r="A75" s="1">
        <v>0</v>
      </c>
      <c r="B75" s="1">
        <v>1046</v>
      </c>
      <c r="C75" s="2">
        <v>2584700.8870000001</v>
      </c>
      <c r="D75" s="2">
        <v>742267.33700000006</v>
      </c>
      <c r="E75" s="2">
        <v>495.26900000000001</v>
      </c>
      <c r="F75" s="1" t="s">
        <v>24</v>
      </c>
      <c r="G75" s="2">
        <v>495.51099256600003</v>
      </c>
      <c r="H75" s="2">
        <v>-0.24199256599999999</v>
      </c>
      <c r="J75" s="2">
        <f>H75</f>
        <v>-0.24199256599999999</v>
      </c>
      <c r="N75" s="2">
        <f>ABS(H75)</f>
        <v>0.24199256599999999</v>
      </c>
    </row>
    <row r="76" spans="1:14">
      <c r="A76" s="1">
        <v>0</v>
      </c>
      <c r="B76" s="1">
        <v>1005</v>
      </c>
      <c r="C76" s="2">
        <v>2442660.0890000002</v>
      </c>
      <c r="D76" s="2">
        <v>652757.39500000002</v>
      </c>
      <c r="E76" s="2">
        <v>398.79399999999998</v>
      </c>
      <c r="F76" s="1" t="s">
        <v>27</v>
      </c>
      <c r="G76" s="2">
        <v>398.89443566300002</v>
      </c>
      <c r="H76" s="2">
        <v>-0.10043566299999999</v>
      </c>
      <c r="L76" s="2">
        <f>H76</f>
        <v>-0.10043566299999999</v>
      </c>
      <c r="N76" s="2">
        <f>ABS(H76)</f>
        <v>0.10043566299999999</v>
      </c>
    </row>
    <row r="77" spans="1:14">
      <c r="A77" s="1">
        <v>0</v>
      </c>
      <c r="B77" s="1">
        <v>1005</v>
      </c>
      <c r="C77" s="2">
        <v>2455944.8059999999</v>
      </c>
      <c r="D77" s="2">
        <v>618585.12699999998</v>
      </c>
      <c r="E77" s="2">
        <v>416.00299999999999</v>
      </c>
      <c r="F77" s="1" t="s">
        <v>27</v>
      </c>
      <c r="G77" s="2">
        <v>416.43152882800001</v>
      </c>
      <c r="H77" s="2">
        <v>-0.42852882799999997</v>
      </c>
      <c r="L77" s="2">
        <f>H77</f>
        <v>-0.42852882799999997</v>
      </c>
      <c r="N77" s="2">
        <f>ABS(H77)</f>
        <v>0.42852882799999997</v>
      </c>
    </row>
    <row r="78" spans="1:14">
      <c r="A78" s="1">
        <v>0</v>
      </c>
      <c r="B78" s="1">
        <v>1005</v>
      </c>
      <c r="C78" s="2">
        <v>2475014.5120000001</v>
      </c>
      <c r="D78" s="2">
        <v>784757.20799999998</v>
      </c>
      <c r="E78" s="2">
        <v>501.99299999999999</v>
      </c>
      <c r="F78" s="1" t="s">
        <v>27</v>
      </c>
      <c r="G78" s="2">
        <v>502.68099879200003</v>
      </c>
      <c r="H78" s="2">
        <v>-0.68799879200000003</v>
      </c>
      <c r="L78" s="2">
        <f>H78</f>
        <v>-0.68799879200000003</v>
      </c>
      <c r="N78" s="2">
        <f>ABS(H78)</f>
        <v>0.68799879200000003</v>
      </c>
    </row>
    <row r="79" spans="1:14">
      <c r="A79" s="1">
        <v>0</v>
      </c>
      <c r="B79" s="1">
        <v>1010</v>
      </c>
      <c r="C79" s="2">
        <v>2444175.196</v>
      </c>
      <c r="D79" s="2">
        <v>711414.54099999997</v>
      </c>
      <c r="E79" s="2">
        <v>473.26499999999999</v>
      </c>
      <c r="F79" s="1" t="s">
        <v>27</v>
      </c>
      <c r="G79" s="2">
        <v>473.64277343999998</v>
      </c>
      <c r="H79" s="2">
        <v>-0.37777344000000002</v>
      </c>
      <c r="L79" s="2">
        <f>H79</f>
        <v>-0.37777344000000002</v>
      </c>
      <c r="N79" s="2">
        <f>ABS(H79)</f>
        <v>0.37777344000000002</v>
      </c>
    </row>
    <row r="80" spans="1:14">
      <c r="A80" s="1">
        <v>0</v>
      </c>
      <c r="B80" s="1">
        <v>1010</v>
      </c>
      <c r="C80" s="2">
        <v>2550915.9479999999</v>
      </c>
      <c r="D80" s="2">
        <v>780870.56900000002</v>
      </c>
      <c r="E80" s="2">
        <v>474.4</v>
      </c>
      <c r="F80" s="1" t="s">
        <v>27</v>
      </c>
      <c r="G80" s="2">
        <v>474.40626082099999</v>
      </c>
      <c r="H80" s="2">
        <v>-6.2608210000100004E-3</v>
      </c>
      <c r="L80" s="2">
        <f>H80</f>
        <v>-6.2608210000100004E-3</v>
      </c>
      <c r="N80" s="2">
        <f>ABS(H80)</f>
        <v>6.2608210000100004E-3</v>
      </c>
    </row>
    <row r="81" spans="1:14">
      <c r="A81" s="1">
        <v>0</v>
      </c>
      <c r="B81" s="1">
        <v>1015</v>
      </c>
      <c r="C81" s="2">
        <v>2493420.1809999999</v>
      </c>
      <c r="D81" s="2">
        <v>713209.07700000005</v>
      </c>
      <c r="E81" s="2">
        <v>433.85500000000002</v>
      </c>
      <c r="F81" s="1" t="s">
        <v>27</v>
      </c>
      <c r="G81" s="2">
        <v>434.17965072499999</v>
      </c>
      <c r="H81" s="2">
        <v>-0.32465072499999997</v>
      </c>
      <c r="L81" s="2">
        <f>H81</f>
        <v>-0.32465072499999997</v>
      </c>
      <c r="N81" s="2">
        <f>ABS(H81)</f>
        <v>0.32465072499999997</v>
      </c>
    </row>
    <row r="82" spans="1:14">
      <c r="A82" s="1">
        <v>0</v>
      </c>
      <c r="B82" s="1">
        <v>1015</v>
      </c>
      <c r="C82" s="2">
        <v>2540600.02</v>
      </c>
      <c r="D82" s="2">
        <v>854447.46200000006</v>
      </c>
      <c r="E82" s="2">
        <v>572.38</v>
      </c>
      <c r="F82" s="1" t="s">
        <v>27</v>
      </c>
      <c r="G82" s="2">
        <v>571.79051340499996</v>
      </c>
      <c r="H82" s="2">
        <v>0.589486595</v>
      </c>
      <c r="L82" s="2">
        <f>H82</f>
        <v>0.589486595</v>
      </c>
      <c r="N82" s="2">
        <f>ABS(H82)</f>
        <v>0.589486595</v>
      </c>
    </row>
    <row r="83" spans="1:14">
      <c r="A83" s="1">
        <v>0</v>
      </c>
      <c r="B83" s="1">
        <v>1016</v>
      </c>
      <c r="C83" s="2">
        <v>2514466.9190000002</v>
      </c>
      <c r="D83" s="2">
        <v>564458.549</v>
      </c>
      <c r="E83" s="2">
        <v>484.04500000000002</v>
      </c>
      <c r="F83" s="1" t="s">
        <v>27</v>
      </c>
      <c r="G83" s="2">
        <v>484.87787118300002</v>
      </c>
      <c r="H83" s="2">
        <v>-0.83287118299999996</v>
      </c>
      <c r="L83" s="2">
        <f>H83</f>
        <v>-0.83287118299999996</v>
      </c>
      <c r="N83" s="2">
        <f>ABS(H83)</f>
        <v>0.83287118299999996</v>
      </c>
    </row>
    <row r="84" spans="1:14">
      <c r="A84" s="1">
        <v>0</v>
      </c>
      <c r="B84" s="1">
        <v>1019</v>
      </c>
      <c r="C84" s="2">
        <v>2528528.4780000001</v>
      </c>
      <c r="D84" s="2">
        <v>681069.98100000003</v>
      </c>
      <c r="E84" s="2">
        <v>440.80900000000003</v>
      </c>
      <c r="F84" s="1" t="s">
        <v>27</v>
      </c>
      <c r="G84" s="2">
        <v>441.54727478000001</v>
      </c>
      <c r="H84" s="2">
        <v>-0.73827478000000002</v>
      </c>
      <c r="L84" s="2">
        <f>H84</f>
        <v>-0.73827478000000002</v>
      </c>
      <c r="N84" s="2">
        <f>ABS(H84)</f>
        <v>0.73827478000000002</v>
      </c>
    </row>
    <row r="85" spans="1:14">
      <c r="A85" s="1">
        <v>0</v>
      </c>
      <c r="B85" s="1">
        <v>1020</v>
      </c>
      <c r="C85" s="2">
        <v>2509076.7590000001</v>
      </c>
      <c r="D85" s="2">
        <v>813178.51699999999</v>
      </c>
      <c r="E85" s="2">
        <v>490.19499999999999</v>
      </c>
      <c r="F85" s="1" t="s">
        <v>27</v>
      </c>
      <c r="G85" s="2">
        <v>490.53450901600002</v>
      </c>
      <c r="H85" s="2">
        <v>-0.339509016</v>
      </c>
      <c r="L85" s="2">
        <f>H85</f>
        <v>-0.339509016</v>
      </c>
      <c r="N85" s="2">
        <f>ABS(H85)</f>
        <v>0.339509016</v>
      </c>
    </row>
    <row r="86" spans="1:14">
      <c r="A86" s="1">
        <v>0</v>
      </c>
      <c r="B86" s="1">
        <v>1021</v>
      </c>
      <c r="C86" s="2">
        <v>2504251.693</v>
      </c>
      <c r="D86" s="2">
        <v>612813.49300000002</v>
      </c>
      <c r="E86" s="2">
        <v>519.23</v>
      </c>
      <c r="F86" s="1" t="s">
        <v>27</v>
      </c>
      <c r="G86" s="2">
        <v>519.724337451</v>
      </c>
      <c r="H86" s="2">
        <v>-0.49433745099999998</v>
      </c>
      <c r="L86" s="2">
        <f>H86</f>
        <v>-0.49433745099999998</v>
      </c>
      <c r="N86" s="2">
        <f>ABS(H86)</f>
        <v>0.49433745099999998</v>
      </c>
    </row>
    <row r="87" spans="1:14">
      <c r="A87" s="1">
        <v>0</v>
      </c>
      <c r="B87" s="1">
        <v>1025</v>
      </c>
      <c r="C87" s="2">
        <v>2471830.0959999999</v>
      </c>
      <c r="D87" s="2">
        <v>809517.21600000001</v>
      </c>
      <c r="E87" s="2">
        <v>544.83000000000004</v>
      </c>
      <c r="F87" s="1" t="s">
        <v>27</v>
      </c>
      <c r="G87" s="2">
        <v>544.700503615</v>
      </c>
      <c r="H87" s="2">
        <v>0.12949638499999999</v>
      </c>
      <c r="L87" s="2">
        <f>H87</f>
        <v>0.12949638499999999</v>
      </c>
      <c r="N87" s="2">
        <f>ABS(H87)</f>
        <v>0.12949638499999999</v>
      </c>
    </row>
    <row r="88" spans="1:14">
      <c r="A88" s="1">
        <v>0</v>
      </c>
      <c r="B88" s="1">
        <v>1025</v>
      </c>
      <c r="C88" s="2">
        <v>2477130.3820000002</v>
      </c>
      <c r="D88" s="2">
        <v>685978.20799999998</v>
      </c>
      <c r="E88" s="2">
        <v>416.05700000000002</v>
      </c>
      <c r="F88" s="1" t="s">
        <v>27</v>
      </c>
      <c r="G88" s="2">
        <v>416.80852741299998</v>
      </c>
      <c r="H88" s="2">
        <v>-0.75152741300000003</v>
      </c>
      <c r="L88" s="2">
        <f>H88</f>
        <v>-0.75152741300000003</v>
      </c>
      <c r="N88" s="2">
        <f>ABS(H88)</f>
        <v>0.75152741300000003</v>
      </c>
    </row>
    <row r="89" spans="1:14">
      <c r="A89" s="1">
        <v>0</v>
      </c>
      <c r="B89" s="1">
        <v>1026</v>
      </c>
      <c r="C89" s="2">
        <v>2495945.2969999998</v>
      </c>
      <c r="D89" s="2">
        <v>647222.90599999996</v>
      </c>
      <c r="E89" s="2">
        <v>434.74700000000001</v>
      </c>
      <c r="F89" s="1" t="s">
        <v>27</v>
      </c>
      <c r="G89" s="2">
        <v>435.52725419900003</v>
      </c>
      <c r="H89" s="2">
        <v>-0.78025419900000004</v>
      </c>
      <c r="L89" s="2">
        <f>H89</f>
        <v>-0.78025419900000004</v>
      </c>
      <c r="N89" s="2">
        <f>ABS(H89)</f>
        <v>0.78025419900000004</v>
      </c>
    </row>
    <row r="90" spans="1:14">
      <c r="A90" s="1">
        <v>0</v>
      </c>
      <c r="B90" s="1">
        <v>1029</v>
      </c>
      <c r="C90" s="2">
        <v>2464167.1230000001</v>
      </c>
      <c r="D90" s="2">
        <v>841748.36</v>
      </c>
      <c r="E90" s="2">
        <v>564.625</v>
      </c>
      <c r="F90" s="1" t="s">
        <v>27</v>
      </c>
      <c r="G90" s="2">
        <v>564.70043491800004</v>
      </c>
      <c r="H90" s="2">
        <v>-7.5434918000000004E-2</v>
      </c>
      <c r="L90" s="2">
        <f>H90</f>
        <v>-7.5434918000000004E-2</v>
      </c>
      <c r="N90" s="2">
        <f>ABS(H90)</f>
        <v>7.5434918000000004E-2</v>
      </c>
    </row>
    <row r="91" spans="1:14">
      <c r="A91" s="1">
        <v>0</v>
      </c>
      <c r="B91" s="1">
        <v>1030</v>
      </c>
      <c r="C91" s="2">
        <v>2484488.9700000002</v>
      </c>
      <c r="D91" s="2">
        <v>753665.66399999999</v>
      </c>
      <c r="E91" s="2">
        <v>486.11599999999999</v>
      </c>
      <c r="F91" s="1" t="s">
        <v>27</v>
      </c>
      <c r="G91" s="2">
        <v>486.29850743999998</v>
      </c>
      <c r="H91" s="2">
        <v>-0.18250743999999999</v>
      </c>
      <c r="L91" s="2">
        <f>H91</f>
        <v>-0.18250743999999999</v>
      </c>
      <c r="N91" s="2">
        <f>ABS(H91)</f>
        <v>0.18250743999999999</v>
      </c>
    </row>
    <row r="92" spans="1:14">
      <c r="A92" s="1">
        <v>0</v>
      </c>
      <c r="B92" s="1">
        <v>1031</v>
      </c>
      <c r="C92" s="2">
        <v>2546651.1940000001</v>
      </c>
      <c r="D92" s="2">
        <v>628908.89300000004</v>
      </c>
      <c r="E92" s="2">
        <v>504.66800000000001</v>
      </c>
      <c r="F92" s="1" t="s">
        <v>27</v>
      </c>
      <c r="G92" s="2">
        <v>505.20860264200002</v>
      </c>
      <c r="H92" s="2">
        <v>-0.54060264199999997</v>
      </c>
      <c r="L92" s="2">
        <f>H92</f>
        <v>-0.54060264199999997</v>
      </c>
      <c r="N92" s="2">
        <f>ABS(H92)</f>
        <v>0.54060264199999997</v>
      </c>
    </row>
    <row r="93" spans="1:14">
      <c r="A93" s="1">
        <v>0</v>
      </c>
      <c r="B93" s="1">
        <v>1034</v>
      </c>
      <c r="C93" s="2">
        <v>2493462.4049999998</v>
      </c>
      <c r="D93" s="2">
        <v>860578.13500000001</v>
      </c>
      <c r="E93" s="2">
        <v>613.54700000000003</v>
      </c>
      <c r="F93" s="1" t="s">
        <v>27</v>
      </c>
      <c r="G93" s="2">
        <v>613.54226591700001</v>
      </c>
      <c r="H93" s="2">
        <v>4.7340830000199997E-3</v>
      </c>
      <c r="L93" s="2">
        <f>H93</f>
        <v>4.7340830000199997E-3</v>
      </c>
      <c r="N93" s="2">
        <f>ABS(H93)</f>
        <v>4.7340830000199997E-3</v>
      </c>
    </row>
    <row r="94" spans="1:14">
      <c r="A94" s="1">
        <v>0</v>
      </c>
      <c r="B94" s="1">
        <v>1034</v>
      </c>
      <c r="C94" s="2">
        <v>2530211.0049999999</v>
      </c>
      <c r="D94" s="2">
        <v>756555.95</v>
      </c>
      <c r="E94" s="2">
        <v>462.39400000000001</v>
      </c>
      <c r="F94" s="1" t="s">
        <v>27</v>
      </c>
      <c r="G94" s="2">
        <v>462.685679644</v>
      </c>
      <c r="H94" s="2">
        <v>-0.29167964400000002</v>
      </c>
      <c r="L94" s="2">
        <f>H94</f>
        <v>-0.29167964400000002</v>
      </c>
      <c r="N94" s="2">
        <f>ABS(H94)</f>
        <v>0.29167964400000002</v>
      </c>
    </row>
    <row r="95" spans="1:14">
      <c r="A95" s="1">
        <v>0</v>
      </c>
      <c r="B95" s="1">
        <v>1036</v>
      </c>
      <c r="C95" s="2">
        <v>2574333.4360000002</v>
      </c>
      <c r="D95" s="2">
        <v>589345.87600000005</v>
      </c>
      <c r="E95" s="2">
        <v>531.56100000000004</v>
      </c>
      <c r="F95" s="1" t="s">
        <v>27</v>
      </c>
      <c r="G95" s="2">
        <v>532.35232723000001</v>
      </c>
      <c r="H95" s="2">
        <v>-0.79132723000000005</v>
      </c>
      <c r="L95" s="2">
        <f>H95</f>
        <v>-0.79132723000000005</v>
      </c>
      <c r="N95" s="2">
        <f>ABS(H95)</f>
        <v>0.79132723000000005</v>
      </c>
    </row>
    <row r="96" spans="1:14">
      <c r="A96" s="1">
        <v>0</v>
      </c>
      <c r="B96" s="1">
        <v>1039</v>
      </c>
      <c r="C96" s="2">
        <v>2533302.9989999998</v>
      </c>
      <c r="D96" s="2">
        <v>730174.31400000001</v>
      </c>
      <c r="E96" s="2">
        <v>453.16800000000001</v>
      </c>
      <c r="F96" s="1" t="s">
        <v>27</v>
      </c>
      <c r="G96" s="2">
        <v>453.37253801999998</v>
      </c>
      <c r="H96" s="2">
        <v>-0.20453801999999999</v>
      </c>
      <c r="L96" s="2">
        <f>H96</f>
        <v>-0.20453801999999999</v>
      </c>
      <c r="N96" s="2">
        <f>ABS(H96)</f>
        <v>0.20453801999999999</v>
      </c>
    </row>
    <row r="97" spans="1:14">
      <c r="A97" s="1">
        <v>0</v>
      </c>
      <c r="B97" s="1">
        <v>1042</v>
      </c>
      <c r="C97" s="2">
        <v>2589665.1860000002</v>
      </c>
      <c r="D97" s="2">
        <v>662244.03200000001</v>
      </c>
      <c r="E97" s="2">
        <v>505.13400000000001</v>
      </c>
      <c r="F97" s="1" t="s">
        <v>27</v>
      </c>
      <c r="G97" s="2">
        <v>505.30748457599998</v>
      </c>
      <c r="H97" s="2">
        <v>-0.173484576</v>
      </c>
      <c r="L97" s="2">
        <f>H97</f>
        <v>-0.173484576</v>
      </c>
      <c r="N97" s="2">
        <f>ABS(H97)</f>
        <v>0.173484576</v>
      </c>
    </row>
    <row r="98" spans="1:14">
      <c r="A98" s="1">
        <v>0</v>
      </c>
      <c r="B98" s="1">
        <v>1050</v>
      </c>
      <c r="C98" s="2">
        <v>2584777.3909999998</v>
      </c>
      <c r="D98" s="2">
        <v>742223.29200000002</v>
      </c>
      <c r="E98" s="2">
        <v>495.654</v>
      </c>
      <c r="F98" s="1" t="s">
        <v>27</v>
      </c>
      <c r="G98" s="2">
        <v>496.18149727500003</v>
      </c>
      <c r="H98" s="2">
        <v>-0.52749727499999999</v>
      </c>
      <c r="L98" s="2">
        <f>H98</f>
        <v>-0.52749727499999999</v>
      </c>
      <c r="N98" s="2">
        <f>ABS(H98)</f>
        <v>0.52749727499999999</v>
      </c>
    </row>
    <row r="99" spans="1:14">
      <c r="A99" s="1">
        <v>0</v>
      </c>
      <c r="B99" s="1">
        <v>2010</v>
      </c>
      <c r="C99" s="2">
        <v>2456075.574</v>
      </c>
      <c r="D99" s="2">
        <v>584309.71699999995</v>
      </c>
      <c r="E99" s="2">
        <v>448.34100000000001</v>
      </c>
      <c r="F99" s="1" t="s">
        <v>27</v>
      </c>
      <c r="G99" s="2">
        <v>448.31365595400001</v>
      </c>
      <c r="H99" s="2">
        <v>2.7344046E-2</v>
      </c>
      <c r="L99" s="2">
        <f>H99</f>
        <v>2.7344046E-2</v>
      </c>
      <c r="N99" s="2">
        <f>ABS(H99)</f>
        <v>2.7344046E-2</v>
      </c>
    </row>
    <row r="100" spans="1:14">
      <c r="A100" s="1">
        <v>0</v>
      </c>
      <c r="B100" s="1">
        <v>1002</v>
      </c>
      <c r="C100" s="2">
        <v>2442684.8659999999</v>
      </c>
      <c r="D100" s="2">
        <v>652874.23899999994</v>
      </c>
      <c r="E100" s="2">
        <v>401.017</v>
      </c>
      <c r="F100" s="1" t="s">
        <v>25</v>
      </c>
      <c r="G100" s="2">
        <v>400.79128530600002</v>
      </c>
      <c r="H100" s="2">
        <v>0.22571469399999999</v>
      </c>
      <c r="K100" s="2">
        <f>H100</f>
        <v>0.22571469399999999</v>
      </c>
      <c r="N100" s="2">
        <f>ABS(H100)</f>
        <v>0.22571469399999999</v>
      </c>
    </row>
    <row r="101" spans="1:14">
      <c r="A101" s="1">
        <v>0</v>
      </c>
      <c r="B101" s="1">
        <v>1002</v>
      </c>
      <c r="C101" s="2">
        <v>2455962.3730000001</v>
      </c>
      <c r="D101" s="2">
        <v>618727.86499999999</v>
      </c>
      <c r="E101" s="2">
        <v>419.03699999999998</v>
      </c>
      <c r="F101" s="1" t="s">
        <v>25</v>
      </c>
      <c r="G101" s="2">
        <v>419.05326891599998</v>
      </c>
      <c r="H101" s="2">
        <v>-1.6268916000000001E-2</v>
      </c>
      <c r="K101" s="2">
        <f>H101</f>
        <v>-1.6268916000000001E-2</v>
      </c>
      <c r="N101" s="2">
        <f>ABS(H101)</f>
        <v>1.6268916000000001E-2</v>
      </c>
    </row>
    <row r="102" spans="1:14">
      <c r="A102" s="1">
        <v>0</v>
      </c>
      <c r="B102" s="1">
        <v>1002</v>
      </c>
      <c r="C102" s="2">
        <v>2474981.9029999999</v>
      </c>
      <c r="D102" s="2">
        <v>784522.98</v>
      </c>
      <c r="E102" s="2">
        <v>501.59300000000002</v>
      </c>
      <c r="F102" s="1" t="s">
        <v>25</v>
      </c>
      <c r="G102" s="2">
        <v>501.82653888800002</v>
      </c>
      <c r="H102" s="2">
        <v>-0.233538888</v>
      </c>
      <c r="K102" s="2">
        <f>H102</f>
        <v>-0.233538888</v>
      </c>
      <c r="N102" s="2">
        <f>ABS(H102)</f>
        <v>0.233538888</v>
      </c>
    </row>
    <row r="103" spans="1:14">
      <c r="A103" s="1">
        <v>0</v>
      </c>
      <c r="B103" s="1">
        <v>1006</v>
      </c>
      <c r="C103" s="2">
        <v>2550725.6090000002</v>
      </c>
      <c r="D103" s="2">
        <v>780861.09199999995</v>
      </c>
      <c r="E103" s="2">
        <v>476.35300000000001</v>
      </c>
      <c r="F103" s="1" t="s">
        <v>25</v>
      </c>
      <c r="G103" s="2">
        <v>476.32602582200002</v>
      </c>
      <c r="H103" s="2">
        <v>2.6974178000000001E-2</v>
      </c>
      <c r="K103" s="2">
        <f>H103</f>
        <v>2.6974178000000001E-2</v>
      </c>
      <c r="N103" s="2">
        <f>ABS(H103)</f>
        <v>2.6974178000000001E-2</v>
      </c>
    </row>
    <row r="104" spans="1:14">
      <c r="A104" s="1">
        <v>0</v>
      </c>
      <c r="B104" s="1">
        <v>1007</v>
      </c>
      <c r="C104" s="2">
        <v>2550701.8360000001</v>
      </c>
      <c r="D104" s="2">
        <v>780941.90800000005</v>
      </c>
      <c r="E104" s="2">
        <v>475.12400000000002</v>
      </c>
      <c r="F104" s="1" t="s">
        <v>25</v>
      </c>
      <c r="G104" s="2">
        <v>474.96220609199997</v>
      </c>
      <c r="H104" s="2">
        <v>0.16179390799999999</v>
      </c>
      <c r="K104" s="2">
        <f>H104</f>
        <v>0.16179390799999999</v>
      </c>
      <c r="N104" s="2">
        <f>ABS(H104)</f>
        <v>0.16179390799999999</v>
      </c>
    </row>
    <row r="105" spans="1:14">
      <c r="A105" s="1">
        <v>0</v>
      </c>
      <c r="B105" s="1">
        <v>1008</v>
      </c>
      <c r="C105" s="2">
        <v>2444123.1570000001</v>
      </c>
      <c r="D105" s="2">
        <v>711483.696</v>
      </c>
      <c r="E105" s="2">
        <v>474.42700000000002</v>
      </c>
      <c r="F105" s="1" t="s">
        <v>25</v>
      </c>
      <c r="G105" s="2">
        <v>474.56882377800002</v>
      </c>
      <c r="H105" s="2">
        <v>-0.14182377800000001</v>
      </c>
      <c r="K105" s="2">
        <f>H105</f>
        <v>-0.14182377800000001</v>
      </c>
      <c r="N105" s="2">
        <f>ABS(H105)</f>
        <v>0.14182377800000001</v>
      </c>
    </row>
    <row r="106" spans="1:14">
      <c r="A106" s="1">
        <v>0</v>
      </c>
      <c r="B106" s="1">
        <v>1008</v>
      </c>
      <c r="C106" s="2">
        <v>2455952.2570000002</v>
      </c>
      <c r="D106" s="2">
        <v>584395.473</v>
      </c>
      <c r="E106" s="2">
        <v>457.58300000000003</v>
      </c>
      <c r="F106" s="1" t="s">
        <v>25</v>
      </c>
      <c r="G106" s="2">
        <v>457.770622479</v>
      </c>
      <c r="H106" s="2">
        <v>-0.18762247900000001</v>
      </c>
      <c r="K106" s="2">
        <f>H106</f>
        <v>-0.18762247900000001</v>
      </c>
      <c r="N106" s="2">
        <f>ABS(H106)</f>
        <v>0.18762247900000001</v>
      </c>
    </row>
    <row r="107" spans="1:14">
      <c r="A107" s="1">
        <v>0</v>
      </c>
      <c r="B107" s="1">
        <v>1013</v>
      </c>
      <c r="C107" s="2">
        <v>2493028.59</v>
      </c>
      <c r="D107" s="2">
        <v>713310.05799999996</v>
      </c>
      <c r="E107" s="2">
        <v>447.245</v>
      </c>
      <c r="F107" s="1" t="s">
        <v>25</v>
      </c>
      <c r="G107" s="2">
        <v>447.21609000199999</v>
      </c>
      <c r="H107" s="2">
        <v>2.8909997999999999E-2</v>
      </c>
      <c r="K107" s="2">
        <f>H107</f>
        <v>2.8909997999999999E-2</v>
      </c>
      <c r="N107" s="2">
        <f>ABS(H107)</f>
        <v>2.8909997999999999E-2</v>
      </c>
    </row>
    <row r="108" spans="1:14">
      <c r="A108" s="1">
        <v>0</v>
      </c>
      <c r="B108" s="1">
        <v>1013</v>
      </c>
      <c r="C108" s="2">
        <v>2540707.2140000002</v>
      </c>
      <c r="D108" s="2">
        <v>854237.397</v>
      </c>
      <c r="E108" s="2">
        <v>560.11500000000001</v>
      </c>
      <c r="F108" s="1" t="s">
        <v>25</v>
      </c>
      <c r="G108" s="2">
        <v>559.87466114100005</v>
      </c>
      <c r="H108" s="2">
        <v>0.24033885899999999</v>
      </c>
      <c r="K108" s="2">
        <f>H108</f>
        <v>0.24033885899999999</v>
      </c>
      <c r="N108" s="2">
        <f>ABS(H108)</f>
        <v>0.24033885899999999</v>
      </c>
    </row>
    <row r="109" spans="1:14">
      <c r="A109" s="1">
        <v>0</v>
      </c>
      <c r="B109" s="1">
        <v>1014</v>
      </c>
      <c r="C109" s="2">
        <v>2514581.7799999998</v>
      </c>
      <c r="D109" s="2">
        <v>564545.06799999997</v>
      </c>
      <c r="E109" s="2">
        <v>484.55</v>
      </c>
      <c r="F109" s="1" t="s">
        <v>25</v>
      </c>
      <c r="G109" s="2">
        <v>484.96287147599998</v>
      </c>
      <c r="H109" s="2">
        <v>-0.41287147600000002</v>
      </c>
      <c r="K109" s="2">
        <f>H109</f>
        <v>-0.41287147600000002</v>
      </c>
      <c r="N109" s="2">
        <f>ABS(H109)</f>
        <v>0.41287147600000002</v>
      </c>
    </row>
    <row r="110" spans="1:14">
      <c r="A110" s="1">
        <v>0</v>
      </c>
      <c r="B110" s="1">
        <v>1017</v>
      </c>
      <c r="C110" s="2">
        <v>2509210.0299999998</v>
      </c>
      <c r="D110" s="2">
        <v>813157.30299999996</v>
      </c>
      <c r="E110" s="2">
        <v>497.34699999999998</v>
      </c>
      <c r="F110" s="1" t="s">
        <v>25</v>
      </c>
      <c r="G110" s="2">
        <v>497.88274085</v>
      </c>
      <c r="H110" s="2">
        <v>-0.53574085000000005</v>
      </c>
      <c r="K110" s="2">
        <f>H110</f>
        <v>-0.53574085000000005</v>
      </c>
      <c r="N110" s="2">
        <f>ABS(H110)</f>
        <v>0.53574085000000005</v>
      </c>
    </row>
    <row r="111" spans="1:14">
      <c r="A111" s="1">
        <v>0</v>
      </c>
      <c r="B111" s="1">
        <v>1017</v>
      </c>
      <c r="C111" s="2">
        <v>2528854.31</v>
      </c>
      <c r="D111" s="2">
        <v>681054.33299999998</v>
      </c>
      <c r="E111" s="2">
        <v>443.447</v>
      </c>
      <c r="F111" s="1" t="s">
        <v>25</v>
      </c>
      <c r="G111" s="2">
        <v>443.598968915</v>
      </c>
      <c r="H111" s="2">
        <v>-0.15196891500000001</v>
      </c>
      <c r="K111" s="2">
        <f>H111</f>
        <v>-0.15196891500000001</v>
      </c>
      <c r="N111" s="2">
        <f>ABS(H111)</f>
        <v>0.15196891500000001</v>
      </c>
    </row>
    <row r="112" spans="1:14">
      <c r="A112" s="1">
        <v>0</v>
      </c>
      <c r="B112" s="1">
        <v>1019</v>
      </c>
      <c r="C112" s="2">
        <v>2504507.091</v>
      </c>
      <c r="D112" s="2">
        <v>612859.223</v>
      </c>
      <c r="E112" s="2">
        <v>515.52099999999996</v>
      </c>
      <c r="F112" s="1" t="s">
        <v>25</v>
      </c>
      <c r="G112" s="2">
        <v>515.51820188399995</v>
      </c>
      <c r="H112" s="2">
        <v>2.79811600001E-3</v>
      </c>
      <c r="K112" s="2">
        <f>H112</f>
        <v>2.79811600001E-3</v>
      </c>
      <c r="N112" s="2">
        <f>ABS(H112)</f>
        <v>2.79811600001E-3</v>
      </c>
    </row>
    <row r="113" spans="1:14">
      <c r="A113" s="1">
        <v>0</v>
      </c>
      <c r="B113" s="1">
        <v>1022</v>
      </c>
      <c r="C113" s="2">
        <v>2471508.7089999998</v>
      </c>
      <c r="D113" s="2">
        <v>809449.64099999995</v>
      </c>
      <c r="E113" s="2">
        <v>547.57399999999996</v>
      </c>
      <c r="F113" s="1" t="s">
        <v>25</v>
      </c>
      <c r="G113" s="2">
        <v>547.49491771500004</v>
      </c>
      <c r="H113" s="2">
        <v>7.9082284999899999E-2</v>
      </c>
      <c r="K113" s="2">
        <f>H113</f>
        <v>7.9082284999899999E-2</v>
      </c>
      <c r="N113" s="2">
        <f>ABS(H113)</f>
        <v>7.9082284999899999E-2</v>
      </c>
    </row>
    <row r="114" spans="1:14">
      <c r="A114" s="1">
        <v>0</v>
      </c>
      <c r="B114" s="1">
        <v>1023</v>
      </c>
      <c r="C114" s="2">
        <v>2477192.7370000002</v>
      </c>
      <c r="D114" s="2">
        <v>685962.74699999997</v>
      </c>
      <c r="E114" s="2">
        <v>418.16399999999999</v>
      </c>
      <c r="F114" s="1" t="s">
        <v>25</v>
      </c>
      <c r="G114" s="2">
        <v>418.505466764</v>
      </c>
      <c r="H114" s="2">
        <v>-0.34146676399999998</v>
      </c>
      <c r="K114" s="2">
        <f>H114</f>
        <v>-0.34146676399999998</v>
      </c>
      <c r="N114" s="2">
        <f>ABS(H114)</f>
        <v>0.34146676399999998</v>
      </c>
    </row>
    <row r="115" spans="1:14">
      <c r="A115" s="1">
        <v>0</v>
      </c>
      <c r="B115" s="1">
        <v>1024</v>
      </c>
      <c r="C115" s="2">
        <v>2496165.7149999999</v>
      </c>
      <c r="D115" s="2">
        <v>647035.48800000001</v>
      </c>
      <c r="E115" s="2">
        <v>441.29899999999998</v>
      </c>
      <c r="F115" s="1" t="s">
        <v>25</v>
      </c>
      <c r="G115" s="2">
        <v>441.18730105399999</v>
      </c>
      <c r="H115" s="2">
        <v>0.11169894599999999</v>
      </c>
      <c r="K115" s="2">
        <f>H115</f>
        <v>0.11169894599999999</v>
      </c>
      <c r="N115" s="2">
        <f>ABS(H115)</f>
        <v>0.11169894599999999</v>
      </c>
    </row>
    <row r="116" spans="1:14">
      <c r="A116" s="1">
        <v>0</v>
      </c>
      <c r="B116" s="1">
        <v>1027</v>
      </c>
      <c r="C116" s="2">
        <v>2484640.5359999998</v>
      </c>
      <c r="D116" s="2">
        <v>753358.96100000001</v>
      </c>
      <c r="E116" s="2">
        <v>479.47</v>
      </c>
      <c r="F116" s="1" t="s">
        <v>25</v>
      </c>
      <c r="G116" s="2">
        <v>479.28200946599998</v>
      </c>
      <c r="H116" s="2">
        <v>0.18799053399999999</v>
      </c>
      <c r="K116" s="2">
        <f>H116</f>
        <v>0.18799053399999999</v>
      </c>
      <c r="N116" s="2">
        <f>ABS(H116)</f>
        <v>0.18799053399999999</v>
      </c>
    </row>
    <row r="117" spans="1:14">
      <c r="A117" s="1">
        <v>0</v>
      </c>
      <c r="B117" s="1">
        <v>1028</v>
      </c>
      <c r="C117" s="2">
        <v>2464075.676</v>
      </c>
      <c r="D117" s="2">
        <v>841861.76</v>
      </c>
      <c r="E117" s="2">
        <v>565.245</v>
      </c>
      <c r="F117" s="1" t="s">
        <v>25</v>
      </c>
      <c r="G117" s="2">
        <v>565.61033123100003</v>
      </c>
      <c r="H117" s="2">
        <v>-0.36533123099999998</v>
      </c>
      <c r="K117" s="2">
        <f>H117</f>
        <v>-0.36533123099999998</v>
      </c>
      <c r="N117" s="2">
        <f>ABS(H117)</f>
        <v>0.36533123099999998</v>
      </c>
    </row>
    <row r="118" spans="1:14">
      <c r="A118" s="1">
        <v>0</v>
      </c>
      <c r="B118" s="1">
        <v>1028</v>
      </c>
      <c r="C118" s="2">
        <v>2546726.182</v>
      </c>
      <c r="D118" s="2">
        <v>628978.51800000004</v>
      </c>
      <c r="E118" s="2">
        <v>505.55599999999998</v>
      </c>
      <c r="F118" s="1" t="s">
        <v>25</v>
      </c>
      <c r="G118" s="2">
        <v>505.56537670699998</v>
      </c>
      <c r="H118" s="2">
        <v>-9.3767069999999998E-3</v>
      </c>
      <c r="K118" s="2">
        <f>H118</f>
        <v>-9.3767069999999998E-3</v>
      </c>
      <c r="N118" s="2">
        <f>ABS(H118)</f>
        <v>9.3767069999999998E-3</v>
      </c>
    </row>
    <row r="119" spans="1:14">
      <c r="A119" s="1">
        <v>0</v>
      </c>
      <c r="B119" s="1">
        <v>1032</v>
      </c>
      <c r="C119" s="2">
        <v>2493577.4180000001</v>
      </c>
      <c r="D119" s="2">
        <v>860544.125</v>
      </c>
      <c r="E119" s="2">
        <v>613.11099999999999</v>
      </c>
      <c r="F119" s="1" t="s">
        <v>25</v>
      </c>
      <c r="G119" s="2">
        <v>613.17923596000003</v>
      </c>
      <c r="H119" s="2">
        <v>-6.8235959999999998E-2</v>
      </c>
      <c r="K119" s="2">
        <f>H119</f>
        <v>-6.8235959999999998E-2</v>
      </c>
      <c r="N119" s="2">
        <f>ABS(H119)</f>
        <v>6.8235959999999998E-2</v>
      </c>
    </row>
    <row r="120" spans="1:14">
      <c r="A120" s="1">
        <v>0</v>
      </c>
      <c r="B120" s="1">
        <v>1032</v>
      </c>
      <c r="C120" s="2">
        <v>2530314.4610000001</v>
      </c>
      <c r="D120" s="2">
        <v>756431.96</v>
      </c>
      <c r="E120" s="2">
        <v>463.64400000000001</v>
      </c>
      <c r="F120" s="1" t="s">
        <v>25</v>
      </c>
      <c r="G120" s="2">
        <v>463.707875849</v>
      </c>
      <c r="H120" s="2">
        <v>-6.3875848999999998E-2</v>
      </c>
      <c r="K120" s="2">
        <f>H120</f>
        <v>-6.3875848999999998E-2</v>
      </c>
      <c r="N120" s="2">
        <f>ABS(H120)</f>
        <v>6.3875848999999998E-2</v>
      </c>
    </row>
    <row r="121" spans="1:14">
      <c r="A121" s="1">
        <v>0</v>
      </c>
      <c r="B121" s="1">
        <v>1034</v>
      </c>
      <c r="C121" s="2">
        <v>2574317.3539999998</v>
      </c>
      <c r="D121" s="2">
        <v>589597.81499999994</v>
      </c>
      <c r="E121" s="2">
        <v>530.83900000000006</v>
      </c>
      <c r="F121" s="1" t="s">
        <v>25</v>
      </c>
      <c r="G121" s="2">
        <v>531.00681726699997</v>
      </c>
      <c r="H121" s="2">
        <v>-0.16781726699999999</v>
      </c>
      <c r="K121" s="2">
        <f>H121</f>
        <v>-0.16781726699999999</v>
      </c>
      <c r="N121" s="2">
        <f>ABS(H121)</f>
        <v>0.16781726699999999</v>
      </c>
    </row>
    <row r="122" spans="1:14">
      <c r="A122" s="1">
        <v>0</v>
      </c>
      <c r="B122" s="1">
        <v>1037</v>
      </c>
      <c r="C122" s="2">
        <v>2533246.1230000001</v>
      </c>
      <c r="D122" s="2">
        <v>730063.40399999998</v>
      </c>
      <c r="E122" s="2">
        <v>459.435</v>
      </c>
      <c r="F122" s="1" t="s">
        <v>25</v>
      </c>
      <c r="G122" s="2">
        <v>459.79238796200002</v>
      </c>
      <c r="H122" s="2">
        <v>-0.357387962</v>
      </c>
      <c r="K122" s="2">
        <f>H122</f>
        <v>-0.357387962</v>
      </c>
      <c r="N122" s="2">
        <f>ABS(H122)</f>
        <v>0.357387962</v>
      </c>
    </row>
    <row r="123" spans="1:14">
      <c r="A123" s="1">
        <v>0</v>
      </c>
      <c r="B123" s="1">
        <v>1039</v>
      </c>
      <c r="C123" s="2">
        <v>2589624.9849999999</v>
      </c>
      <c r="D123" s="2">
        <v>662259.16899999999</v>
      </c>
      <c r="E123" s="2">
        <v>506.68400000000003</v>
      </c>
      <c r="F123" s="1" t="s">
        <v>25</v>
      </c>
      <c r="G123" s="2">
        <v>506.92712705100001</v>
      </c>
      <c r="H123" s="2">
        <v>-0.24312705100000001</v>
      </c>
      <c r="K123" s="2">
        <f>H123</f>
        <v>-0.24312705100000001</v>
      </c>
      <c r="N123" s="2">
        <f>ABS(H123)</f>
        <v>0.24312705100000001</v>
      </c>
    </row>
    <row r="124" spans="1:14">
      <c r="A124" s="1">
        <v>0</v>
      </c>
      <c r="B124" s="1">
        <v>1042</v>
      </c>
      <c r="C124" s="2">
        <v>2557480.85</v>
      </c>
      <c r="D124" s="2">
        <v>714943.09299999999</v>
      </c>
      <c r="E124" s="2">
        <v>463.13099999999997</v>
      </c>
      <c r="F124" s="1" t="s">
        <v>25</v>
      </c>
      <c r="G124" s="2">
        <v>463.54081662499999</v>
      </c>
      <c r="H124" s="2">
        <v>-0.40981662499999999</v>
      </c>
      <c r="K124" s="2">
        <f>H124</f>
        <v>-0.40981662499999999</v>
      </c>
      <c r="N124" s="2">
        <f>ABS(H124)</f>
        <v>0.40981662499999999</v>
      </c>
    </row>
    <row r="125" spans="1:14">
      <c r="A125" s="1">
        <v>0</v>
      </c>
      <c r="B125" s="1">
        <v>1048</v>
      </c>
      <c r="C125" s="2">
        <v>2584599.8369999998</v>
      </c>
      <c r="D125" s="2">
        <v>742182.78700000001</v>
      </c>
      <c r="E125" s="2">
        <v>495.65800000000002</v>
      </c>
      <c r="F125" s="1" t="s">
        <v>25</v>
      </c>
      <c r="G125" s="2">
        <v>495.81480898299998</v>
      </c>
      <c r="H125" s="2">
        <v>-0.15680898300000001</v>
      </c>
      <c r="K125" s="2">
        <f>H125</f>
        <v>-0.15680898300000001</v>
      </c>
      <c r="N125" s="2">
        <f>ABS(H125)</f>
        <v>0.15680898300000001</v>
      </c>
    </row>
    <row r="126" spans="1:14" ht="30.75" thickBot="1">
      <c r="G126" s="5"/>
      <c r="H126" s="6" t="s">
        <v>8</v>
      </c>
      <c r="I126" s="3" t="s">
        <v>9</v>
      </c>
      <c r="J126" s="3" t="s">
        <v>21</v>
      </c>
      <c r="K126" s="3" t="s">
        <v>22</v>
      </c>
      <c r="L126" s="3" t="s">
        <v>10</v>
      </c>
      <c r="M126" s="15" t="s">
        <v>23</v>
      </c>
    </row>
    <row r="127" spans="1:14">
      <c r="G127" s="7" t="s">
        <v>11</v>
      </c>
      <c r="H127" s="8">
        <f>COUNT(H2:H125)</f>
        <v>124</v>
      </c>
      <c r="I127" s="8">
        <f>COUNT(I2:I125)</f>
        <v>26</v>
      </c>
      <c r="J127" s="8">
        <f>COUNT(J2:J125)</f>
        <v>24</v>
      </c>
      <c r="K127" s="8">
        <f>COUNT(K2:K125)</f>
        <v>26</v>
      </c>
      <c r="L127" s="8">
        <f>COUNT(L2:L125)</f>
        <v>24</v>
      </c>
      <c r="M127" s="14">
        <f>COUNT(M2:M125)</f>
        <v>24</v>
      </c>
    </row>
    <row r="128" spans="1:14">
      <c r="G128" s="9" t="s">
        <v>12</v>
      </c>
      <c r="H128" s="9">
        <f>AVERAGE(H2:H125)</f>
        <v>-0.17380561974999933</v>
      </c>
      <c r="I128" s="9">
        <f>AVERAGE(I2:I125)</f>
        <v>-1.1122341692307693E-2</v>
      </c>
      <c r="J128" s="9">
        <f>AVERAGE(J2:J125)</f>
        <v>-9.0086593666659998E-2</v>
      </c>
      <c r="K128" s="9">
        <f>AVERAGE(K2:K125)</f>
        <v>-0.10760685319231114</v>
      </c>
      <c r="L128" s="9">
        <f>AVERAGE(L2:L125)</f>
        <v>-0.32910137279166624</v>
      </c>
      <c r="M128" s="11">
        <f>AVERAGE(M2:M125)</f>
        <v>-0.35018444112499997</v>
      </c>
    </row>
    <row r="129" spans="7:13">
      <c r="G129" s="9" t="s">
        <v>13</v>
      </c>
      <c r="H129" s="9">
        <f>STDEV(H2:H125)</f>
        <v>0.32071067963831956</v>
      </c>
      <c r="I129" s="9">
        <f>STDEV(I2:I125)</f>
        <v>0.20738829148496515</v>
      </c>
      <c r="J129" s="9">
        <f>STDEV(J2:J125)</f>
        <v>0.2348659907316786</v>
      </c>
      <c r="K129" s="9">
        <f>STDEV(K2:K125)</f>
        <v>0.21415837524404122</v>
      </c>
      <c r="L129" s="9">
        <f>STDEV(L2:L125)</f>
        <v>0.35173655646558033</v>
      </c>
      <c r="M129" s="11">
        <f>STDEV(M2:M125)</f>
        <v>0.41803966946136289</v>
      </c>
    </row>
    <row r="130" spans="7:13">
      <c r="G130" s="9" t="s">
        <v>14</v>
      </c>
      <c r="H130" s="9">
        <f>MIN(H2:H125)</f>
        <v>-1.0422246369999999</v>
      </c>
      <c r="I130" s="9">
        <f>MIN(I2:I125)</f>
        <v>-0.49640995500000001</v>
      </c>
      <c r="J130" s="9">
        <f>MIN(J2:J125)</f>
        <v>-0.60708720699999996</v>
      </c>
      <c r="K130" s="9">
        <f>MIN(K2:K125)</f>
        <v>-0.53574085000000005</v>
      </c>
      <c r="L130" s="9">
        <f>MIN(L2:L125)</f>
        <v>-0.83287118299999996</v>
      </c>
      <c r="M130" s="11">
        <f>MIN(M2:M125)</f>
        <v>-1.0422246369999999</v>
      </c>
    </row>
    <row r="131" spans="7:13">
      <c r="G131" s="9" t="s">
        <v>15</v>
      </c>
      <c r="H131" s="9">
        <f>MAX(H2:H125)</f>
        <v>0.589486595</v>
      </c>
      <c r="I131" s="9">
        <f>MAX(I2:I125)</f>
        <v>0.42626946799999998</v>
      </c>
      <c r="J131" s="9">
        <f>MAX(J2:J125)</f>
        <v>0.54622899499999999</v>
      </c>
      <c r="K131" s="9">
        <f>MAX(K2:K125)</f>
        <v>0.24033885899999999</v>
      </c>
      <c r="L131" s="9">
        <f>MAX(L2:L125)</f>
        <v>0.589486595</v>
      </c>
      <c r="M131" s="11">
        <f>MAX(M2:M125)</f>
        <v>0.47197760799999999</v>
      </c>
    </row>
    <row r="132" spans="7:13">
      <c r="G132" s="9" t="s">
        <v>16</v>
      </c>
      <c r="H132" s="9">
        <f>SUMSQ(H2:H125)</f>
        <v>16.397047612819446</v>
      </c>
      <c r="I132" s="9">
        <f>SUMSQ(I2:I125)</f>
        <v>1.0784639547290533</v>
      </c>
      <c r="J132" s="9">
        <f>SUMSQ(J2:J125)</f>
        <v>1.4635010374576631</v>
      </c>
      <c r="K132" s="9">
        <f>SUMSQ(K2:K125)</f>
        <v>1.4476553483819308</v>
      </c>
      <c r="L132" s="9">
        <f>SUMSQ(L2:L125)</f>
        <v>5.444913044308703</v>
      </c>
      <c r="M132" s="11">
        <f>SUMSQ(M2:M125)</f>
        <v>6.9625142279420933</v>
      </c>
    </row>
    <row r="133" spans="7:13">
      <c r="G133" s="9" t="s">
        <v>17</v>
      </c>
      <c r="H133" s="4">
        <f>SQRT(H132/H127)</f>
        <v>0.36364028234244389</v>
      </c>
      <c r="I133" s="4">
        <f>SQRT(I132/I127)</f>
        <v>0.20366487884314849</v>
      </c>
      <c r="J133" s="4">
        <f>SQRT(J132/J127)</f>
        <v>0.24693968877859487</v>
      </c>
      <c r="K133" s="4">
        <f>SQRT(K132/K127)</f>
        <v>0.23596409019349426</v>
      </c>
      <c r="L133" s="13">
        <f>SQRT(L132/L127)</f>
        <v>0.47631016874112186</v>
      </c>
      <c r="M133" s="11">
        <f>SQRT(M132/M127)</f>
        <v>0.53861373868254347</v>
      </c>
    </row>
    <row r="134" spans="7:13">
      <c r="G134" s="9" t="s">
        <v>18</v>
      </c>
      <c r="H134" s="9">
        <f>H133*1.96</f>
        <v>0.71273495339118997</v>
      </c>
      <c r="I134" s="9">
        <f>I133*1.96</f>
        <v>0.39918316253257102</v>
      </c>
      <c r="J134" s="9">
        <f>J133*1.96</f>
        <v>0.48400179000604593</v>
      </c>
      <c r="K134" s="9">
        <f>K133*1.96</f>
        <v>0.46248961677924877</v>
      </c>
      <c r="L134" s="9">
        <f>L133*1.96</f>
        <v>0.93356793073259881</v>
      </c>
      <c r="M134" s="11">
        <f>M133*1.96</f>
        <v>1.0556829278177853</v>
      </c>
    </row>
    <row r="135" spans="7:13">
      <c r="G135" s="10" t="s">
        <v>20</v>
      </c>
      <c r="H135" s="10">
        <f>PERCENTILE(N2:N125,0.95)</f>
        <v>0.77594518109999988</v>
      </c>
      <c r="I135" s="10">
        <f>PERCENTILE(N26:N51,0.95)</f>
        <v>0.39726362524999997</v>
      </c>
      <c r="J135" s="10">
        <f>PERCENTILE(N52:N75,0.95)</f>
        <v>0.52482893014999965</v>
      </c>
      <c r="K135" s="10">
        <f>PERCENTILE(N100:N125,0.95)</f>
        <v>0.41210776324999998</v>
      </c>
      <c r="L135" s="10">
        <f>PERCENTILE(N76:N99,0.95)</f>
        <v>0.78966627535</v>
      </c>
      <c r="M135" s="12">
        <f>PERCENTILE(N2:N25,0.95)</f>
        <v>0.9518926003499999</v>
      </c>
    </row>
  </sheetData>
  <sortState ref="A2:N136">
    <sortCondition ref="F1"/>
  </sortState>
  <conditionalFormatting sqref="H133:M133">
    <cfRule type="cellIs" dxfId="0" priority="7" operator="notBetween">
      <formula>-0.61</formula>
      <formula>0.61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drape_ctl2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DSousa</dc:creator>
  <cp:lastModifiedBy>Wade Williams</cp:lastModifiedBy>
  <dcterms:created xsi:type="dcterms:W3CDTF">2010-12-30T20:24:52Z</dcterms:created>
  <dcterms:modified xsi:type="dcterms:W3CDTF">2015-09-08T21:18:30Z</dcterms:modified>
</cp:coreProperties>
</file>