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GCP\01_STARR\01_2017\5319_Waushara\03_Deliverables\5319_Waushara_NVA_VVA_Test_Points\07_Final_Coordinates\"/>
    </mc:Choice>
  </mc:AlternateContent>
  <xr:revisionPtr revIDLastSave="0" documentId="13_ncr:1_{B09BC9FA-C83A-4646-BC95-E9D0F324D918}" xr6:coauthVersionLast="31" xr6:coauthVersionMax="31" xr10:uidLastSave="{00000000-0000-0000-0000-000000000000}"/>
  <bookViews>
    <workbookView xWindow="0" yWindow="0" windowWidth="28800" windowHeight="12795" xr2:uid="{00000000-000D-0000-FFFF-FFFF00000000}"/>
  </bookViews>
  <sheets>
    <sheet name="5319_Waushara_NAD83(2011)_Epoch" sheetId="1" r:id="rId1"/>
  </sheets>
  <calcPr calcId="179017"/>
</workbook>
</file>

<file path=xl/calcChain.xml><?xml version="1.0" encoding="utf-8"?>
<calcChain xmlns="http://schemas.openxmlformats.org/spreadsheetml/2006/main">
  <c r="H44" i="1" l="1"/>
  <c r="H41" i="1" l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F46" i="1" s="1"/>
  <c r="F44" i="1" l="1"/>
  <c r="F45" i="1"/>
  <c r="I2" i="1"/>
  <c r="H45" i="1" s="1"/>
  <c r="I45" i="1" s="1"/>
  <c r="I44" i="1" l="1"/>
</calcChain>
</file>

<file path=xl/sharedStrings.xml><?xml version="1.0" encoding="utf-8"?>
<sst xmlns="http://schemas.openxmlformats.org/spreadsheetml/2006/main" count="61" uniqueCount="61">
  <si>
    <t>Point ID</t>
  </si>
  <si>
    <t>Latitude (Global)</t>
  </si>
  <si>
    <t>Longitude (Global)</t>
  </si>
  <si>
    <t>Easting</t>
  </si>
  <si>
    <t>Northing</t>
  </si>
  <si>
    <t>NVA001</t>
  </si>
  <si>
    <t>NVA002</t>
  </si>
  <si>
    <t>NVA003</t>
  </si>
  <si>
    <t>NVA004</t>
  </si>
  <si>
    <t>NVA005</t>
  </si>
  <si>
    <t>NVA006</t>
  </si>
  <si>
    <t>NVA007</t>
  </si>
  <si>
    <t>NVA008</t>
  </si>
  <si>
    <t>NVA009</t>
  </si>
  <si>
    <t>NVA010</t>
  </si>
  <si>
    <t>NVA011</t>
  </si>
  <si>
    <t>NVA012</t>
  </si>
  <si>
    <t>NVA013</t>
  </si>
  <si>
    <t>NVA014</t>
  </si>
  <si>
    <t>NVA015</t>
  </si>
  <si>
    <t>NVA016</t>
  </si>
  <si>
    <t>NVA017</t>
  </si>
  <si>
    <t>NVA018</t>
  </si>
  <si>
    <t>NVA019</t>
  </si>
  <si>
    <t>NVA020</t>
  </si>
  <si>
    <t>NVA021</t>
  </si>
  <si>
    <t>NVA022</t>
  </si>
  <si>
    <t>NVA023</t>
  </si>
  <si>
    <t>NVA024</t>
  </si>
  <si>
    <t>NVA025</t>
  </si>
  <si>
    <t>NVA026</t>
  </si>
  <si>
    <t>NVA027</t>
  </si>
  <si>
    <t>NVA028</t>
  </si>
  <si>
    <t>NVA029</t>
  </si>
  <si>
    <t>NVA030</t>
  </si>
  <si>
    <t>NVA031</t>
  </si>
  <si>
    <t>NVA032</t>
  </si>
  <si>
    <t>NVA033</t>
  </si>
  <si>
    <t>NVA034</t>
  </si>
  <si>
    <t>NVA035</t>
  </si>
  <si>
    <t>NVA036</t>
  </si>
  <si>
    <t>NVA037</t>
  </si>
  <si>
    <t>NVA038</t>
  </si>
  <si>
    <t>NVA039</t>
  </si>
  <si>
    <t>NVA040</t>
  </si>
  <si>
    <t>Elevation</t>
  </si>
  <si>
    <t>Δ Z (FT)</t>
  </si>
  <si>
    <r>
      <t xml:space="preserve">        Δ Z</t>
    </r>
    <r>
      <rPr>
        <b/>
        <vertAlign val="superscript"/>
        <sz val="10"/>
        <rFont val="Arial"/>
        <family val="2"/>
      </rPr>
      <t>2</t>
    </r>
  </si>
  <si>
    <t>MSL NAVD88 LIDAR</t>
  </si>
  <si>
    <t>US Survey Feet</t>
  </si>
  <si>
    <t>Meters</t>
  </si>
  <si>
    <t>Datum: NAD83(2011)</t>
  </si>
  <si>
    <t>Z Average</t>
  </si>
  <si>
    <t>RMSE:</t>
  </si>
  <si>
    <t>Epoch: 2010</t>
  </si>
  <si>
    <t>Z Min:</t>
  </si>
  <si>
    <t>* 1.9600</t>
  </si>
  <si>
    <t>Geoid: 12B</t>
  </si>
  <si>
    <t>Z Max:</t>
  </si>
  <si>
    <t>Units: US Survey Feet</t>
  </si>
  <si>
    <t>State Plane: Wisconsin 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</si>
</sst>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"/>
    <numFmt numFmtId="165" formatCode="0.00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19" fillId="0" borderId="0" xfId="0" applyNumberFormat="1" applyFont="1" applyFill="1" applyBorder="1"/>
    <xf numFmtId="165" fontId="16" fillId="0" borderId="0" xfId="0" applyNumberFormat="1" applyFont="1" applyFill="1"/>
    <xf numFmtId="165" fontId="16" fillId="0" borderId="13" xfId="0" applyNumberFormat="1" applyFont="1" applyBorder="1" applyAlignment="1">
      <alignment horizontal="right"/>
    </xf>
    <xf numFmtId="165" fontId="19" fillId="0" borderId="12" xfId="0" applyNumberFormat="1" applyFont="1" applyBorder="1"/>
    <xf numFmtId="0" fontId="19" fillId="0" borderId="11" xfId="0" applyFont="1" applyBorder="1" applyAlignment="1">
      <alignment horizontal="right"/>
    </xf>
    <xf numFmtId="2" fontId="19" fillId="0" borderId="11" xfId="0" applyNumberFormat="1" applyFont="1" applyBorder="1"/>
    <xf numFmtId="0" fontId="19" fillId="0" borderId="14" xfId="0" applyFont="1" applyBorder="1" applyAlignment="1">
      <alignment horizontal="right"/>
    </xf>
    <xf numFmtId="165" fontId="16" fillId="0" borderId="16" xfId="0" applyNumberFormat="1" applyFont="1" applyBorder="1" applyAlignment="1">
      <alignment horizontal="right"/>
    </xf>
    <xf numFmtId="0" fontId="16" fillId="0" borderId="0" xfId="0" applyFont="1"/>
    <xf numFmtId="0" fontId="19" fillId="0" borderId="10" xfId="0" applyFont="1" applyBorder="1" applyAlignment="1">
      <alignment horizontal="right"/>
    </xf>
    <xf numFmtId="165" fontId="16" fillId="0" borderId="0" xfId="0" applyNumberFormat="1" applyFont="1"/>
    <xf numFmtId="165" fontId="19" fillId="0" borderId="15" xfId="0" applyNumberFormat="1" applyFont="1" applyBorder="1"/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6" fillId="0" borderId="0" xfId="0" applyFont="1" applyFill="1"/>
    <xf numFmtId="0" fontId="18" fillId="0" borderId="0" xfId="0" applyFont="1" applyBorder="1"/>
    <xf numFmtId="2" fontId="19" fillId="0" borderId="0" xfId="0" applyNumberFormat="1" applyFont="1" applyBorder="1"/>
    <xf numFmtId="164" fontId="16" fillId="0" borderId="0" xfId="0" applyNumberFormat="1" applyFont="1" applyFill="1"/>
    <xf numFmtId="0" fontId="16" fillId="0" borderId="20" xfId="0" applyFont="1" applyBorder="1" applyAlignment="1">
      <alignment horizontal="right"/>
    </xf>
    <xf numFmtId="0" fontId="16" fillId="0" borderId="19" xfId="0" applyFont="1" applyBorder="1"/>
    <xf numFmtId="0" fontId="0" fillId="0" borderId="18" xfId="0" applyBorder="1" applyAlignment="1">
      <alignment horizontal="right"/>
    </xf>
    <xf numFmtId="2" fontId="19" fillId="0" borderId="18" xfId="0" applyNumberFormat="1" applyFont="1" applyBorder="1"/>
    <xf numFmtId="0" fontId="19" fillId="0" borderId="17" xfId="0" applyFont="1" applyBorder="1" applyAlignment="1">
      <alignment horizontal="right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2"/>
  <sheetViews>
    <sheetView tabSelected="1" topLeftCell="A10" workbookViewId="0">
      <selection activeCell="H44" sqref="H44"/>
    </sheetView>
  </sheetViews>
  <sheetFormatPr defaultRowHeight="15" x14ac:dyDescent="0.25"/>
  <cols>
    <col min="1" max="1" width="8" bestFit="1" customWidth="1"/>
    <col min="2" max="2" width="16" style="1" bestFit="1" customWidth="1"/>
    <col min="3" max="3" width="17.7109375" style="1" bestFit="1" customWidth="1"/>
    <col min="4" max="4" width="11.5703125" style="2" bestFit="1" customWidth="1"/>
    <col min="5" max="5" width="10.5703125" style="2" bestFit="1" customWidth="1"/>
    <col min="6" max="6" width="9.28515625" style="2" bestFit="1" customWidth="1"/>
  </cols>
  <sheetData>
    <row r="1" spans="1:9" x14ac:dyDescent="0.25">
      <c r="A1" s="17" t="s">
        <v>0</v>
      </c>
      <c r="B1" s="20" t="s">
        <v>1</v>
      </c>
      <c r="C1" s="20" t="s">
        <v>2</v>
      </c>
      <c r="D1" s="4" t="s">
        <v>3</v>
      </c>
      <c r="E1" s="4" t="s">
        <v>4</v>
      </c>
      <c r="F1" s="13" t="s">
        <v>45</v>
      </c>
      <c r="G1" s="4" t="s">
        <v>48</v>
      </c>
      <c r="H1" s="18" t="s">
        <v>46</v>
      </c>
      <c r="I1" s="3" t="s">
        <v>47</v>
      </c>
    </row>
    <row r="2" spans="1:9" x14ac:dyDescent="0.25">
      <c r="A2" t="s">
        <v>5</v>
      </c>
      <c r="B2" s="1">
        <v>43.996531500000003</v>
      </c>
      <c r="C2" s="1">
        <v>-89.521826329999996</v>
      </c>
      <c r="D2" s="2">
        <v>2094333.068</v>
      </c>
      <c r="E2" s="2">
        <v>728055.19200000004</v>
      </c>
      <c r="F2" s="2">
        <v>1010.745</v>
      </c>
      <c r="G2" s="26">
        <v>1010.5825</v>
      </c>
      <c r="H2" s="2">
        <f>F2-G2</f>
        <v>0.16250000000002274</v>
      </c>
      <c r="I2" s="2">
        <f>H2*H2</f>
        <v>2.6406250000007389E-2</v>
      </c>
    </row>
    <row r="3" spans="1:9" x14ac:dyDescent="0.25">
      <c r="A3" t="s">
        <v>6</v>
      </c>
      <c r="B3" s="1">
        <v>43.98977111</v>
      </c>
      <c r="C3" s="1">
        <v>-89.356897549999999</v>
      </c>
      <c r="D3" s="2">
        <v>2137752.9079999998</v>
      </c>
      <c r="E3" s="2">
        <v>725882.66700000002</v>
      </c>
      <c r="F3" s="2">
        <v>840.34900000000005</v>
      </c>
      <c r="G3" s="26">
        <v>840.38250000000005</v>
      </c>
      <c r="H3" s="2">
        <f t="shared" ref="H3:H41" si="0">F3-G3</f>
        <v>-3.3500000000003638E-2</v>
      </c>
      <c r="I3" s="2">
        <f t="shared" ref="I3:I41" si="1">H3*H3</f>
        <v>1.1222500000002437E-3</v>
      </c>
    </row>
    <row r="4" spans="1:9" x14ac:dyDescent="0.25">
      <c r="A4" t="s">
        <v>7</v>
      </c>
      <c r="B4" s="1">
        <v>44.003062630000002</v>
      </c>
      <c r="C4" s="1">
        <v>-89.177344559999995</v>
      </c>
      <c r="D4" s="2">
        <v>2184958.8360000001</v>
      </c>
      <c r="E4" s="2">
        <v>731142.97600000002</v>
      </c>
      <c r="F4" s="2">
        <v>838.57399999999996</v>
      </c>
      <c r="G4" s="26">
        <v>838.46799999999996</v>
      </c>
      <c r="H4" s="2">
        <f t="shared" si="0"/>
        <v>0.10599999999999454</v>
      </c>
      <c r="I4" s="2">
        <f t="shared" si="1"/>
        <v>1.1235999999998842E-2</v>
      </c>
    </row>
    <row r="5" spans="1:9" x14ac:dyDescent="0.25">
      <c r="A5" t="s">
        <v>8</v>
      </c>
      <c r="B5" s="1">
        <v>44.005061400000002</v>
      </c>
      <c r="C5" s="1">
        <v>-88.986882300000005</v>
      </c>
      <c r="D5" s="2">
        <v>2235062.5819999999</v>
      </c>
      <c r="E5" s="2">
        <v>732423.18599999999</v>
      </c>
      <c r="F5" s="2">
        <v>782.17899999999997</v>
      </c>
      <c r="G5" s="26">
        <v>782.11350000000004</v>
      </c>
      <c r="H5" s="2">
        <f t="shared" si="0"/>
        <v>6.5499999999929059E-2</v>
      </c>
      <c r="I5" s="2">
        <f t="shared" si="1"/>
        <v>4.2902499999907069E-3</v>
      </c>
    </row>
    <row r="6" spans="1:9" x14ac:dyDescent="0.25">
      <c r="A6" t="s">
        <v>9</v>
      </c>
      <c r="B6" s="1">
        <v>44.046287730000003</v>
      </c>
      <c r="C6" s="1">
        <v>-88.976857809999998</v>
      </c>
      <c r="D6" s="2">
        <v>2237515.6129999999</v>
      </c>
      <c r="E6" s="2">
        <v>747482.88199999998</v>
      </c>
      <c r="F6" s="2">
        <v>764.35199999999998</v>
      </c>
      <c r="G6" s="26">
        <v>764.25400000000002</v>
      </c>
      <c r="H6" s="2">
        <f t="shared" si="0"/>
        <v>9.7999999999956344E-2</v>
      </c>
      <c r="I6" s="2">
        <f t="shared" si="1"/>
        <v>9.603999999991444E-3</v>
      </c>
    </row>
    <row r="7" spans="1:9" x14ac:dyDescent="0.25">
      <c r="A7" t="s">
        <v>10</v>
      </c>
      <c r="B7" s="1">
        <v>44.05936071</v>
      </c>
      <c r="C7" s="1">
        <v>-89.041780669999994</v>
      </c>
      <c r="D7" s="2">
        <v>2220391.4079999998</v>
      </c>
      <c r="E7" s="2">
        <v>752045.429</v>
      </c>
      <c r="F7" s="2">
        <v>779.73900000000003</v>
      </c>
      <c r="G7" s="26">
        <v>779.40449999999998</v>
      </c>
      <c r="H7" s="2">
        <f t="shared" si="0"/>
        <v>0.3345000000000482</v>
      </c>
      <c r="I7" s="2">
        <f t="shared" si="1"/>
        <v>0.11189025000003225</v>
      </c>
    </row>
    <row r="8" spans="1:9" x14ac:dyDescent="0.25">
      <c r="A8" t="s">
        <v>11</v>
      </c>
      <c r="B8" s="1">
        <v>44.08326374</v>
      </c>
      <c r="C8" s="1">
        <v>-89.215506759999997</v>
      </c>
      <c r="D8" s="2">
        <v>2174642.773</v>
      </c>
      <c r="E8" s="2">
        <v>760281.57900000003</v>
      </c>
      <c r="F8" s="2">
        <v>903.66300000000001</v>
      </c>
      <c r="G8" s="26">
        <v>903.73149999999998</v>
      </c>
      <c r="H8" s="2">
        <f t="shared" si="0"/>
        <v>-6.8499999999971806E-2</v>
      </c>
      <c r="I8" s="2">
        <f t="shared" si="1"/>
        <v>4.692249999996137E-3</v>
      </c>
    </row>
    <row r="9" spans="1:9" x14ac:dyDescent="0.25">
      <c r="A9" t="s">
        <v>12</v>
      </c>
      <c r="B9" s="1">
        <v>44.068331499999999</v>
      </c>
      <c r="C9" s="1">
        <v>-89.141880090000001</v>
      </c>
      <c r="D9" s="2">
        <v>2194045.1549999998</v>
      </c>
      <c r="E9" s="2">
        <v>755028.929</v>
      </c>
      <c r="F9" s="2">
        <v>821.14300000000003</v>
      </c>
      <c r="G9" s="26">
        <v>821.17</v>
      </c>
      <c r="H9" s="2">
        <f t="shared" si="0"/>
        <v>-2.6999999999929969E-2</v>
      </c>
      <c r="I9" s="2">
        <f t="shared" si="1"/>
        <v>7.2899999999621835E-4</v>
      </c>
    </row>
    <row r="10" spans="1:9" x14ac:dyDescent="0.25">
      <c r="A10" t="s">
        <v>13</v>
      </c>
      <c r="B10" s="1">
        <v>44.09029452</v>
      </c>
      <c r="C10" s="1">
        <v>-89.435555280000003</v>
      </c>
      <c r="D10" s="2">
        <v>2116803.912</v>
      </c>
      <c r="E10" s="2">
        <v>762376.88399999996</v>
      </c>
      <c r="F10" s="2">
        <v>1045.789</v>
      </c>
      <c r="G10" s="26">
        <v>1045.6395</v>
      </c>
      <c r="H10" s="2">
        <f t="shared" si="0"/>
        <v>0.14949999999998909</v>
      </c>
      <c r="I10" s="2">
        <f t="shared" si="1"/>
        <v>2.2350249999996737E-2</v>
      </c>
    </row>
    <row r="11" spans="1:9" x14ac:dyDescent="0.25">
      <c r="A11" t="s">
        <v>14</v>
      </c>
      <c r="B11" s="1">
        <v>44.09373566</v>
      </c>
      <c r="C11" s="1">
        <v>-89.497090720000003</v>
      </c>
      <c r="D11" s="2">
        <v>2100628.548</v>
      </c>
      <c r="E11" s="2">
        <v>763527.848</v>
      </c>
      <c r="F11" s="2">
        <v>1144.94</v>
      </c>
      <c r="G11" s="26">
        <v>1144.769</v>
      </c>
      <c r="H11" s="2">
        <f t="shared" si="0"/>
        <v>0.17100000000004911</v>
      </c>
      <c r="I11" s="2">
        <f t="shared" si="1"/>
        <v>2.9241000000016795E-2</v>
      </c>
    </row>
    <row r="12" spans="1:9" x14ac:dyDescent="0.25">
      <c r="A12" t="s">
        <v>15</v>
      </c>
      <c r="B12" s="1">
        <v>44.068279459999999</v>
      </c>
      <c r="C12" s="1">
        <v>-89.562794150000002</v>
      </c>
      <c r="D12" s="2">
        <v>2083415.2150000001</v>
      </c>
      <c r="E12" s="2">
        <v>754150.68599999999</v>
      </c>
      <c r="F12" s="2">
        <v>1104.499</v>
      </c>
      <c r="G12" s="26">
        <v>1104.4024999999999</v>
      </c>
      <c r="H12" s="2">
        <f t="shared" si="0"/>
        <v>9.6500000000105501E-2</v>
      </c>
      <c r="I12" s="2">
        <f t="shared" si="1"/>
        <v>9.3122500000203615E-3</v>
      </c>
    </row>
    <row r="13" spans="1:9" x14ac:dyDescent="0.25">
      <c r="A13" t="s">
        <v>16</v>
      </c>
      <c r="B13" s="1">
        <v>44.126655100000001</v>
      </c>
      <c r="C13" s="1">
        <v>-89.562822780000005</v>
      </c>
      <c r="D13" s="2">
        <v>2083296.1229999999</v>
      </c>
      <c r="E13" s="2">
        <v>775431.15599999996</v>
      </c>
      <c r="F13" s="2">
        <v>1073.0119999999999</v>
      </c>
      <c r="G13" s="26">
        <v>1073.0260000000001</v>
      </c>
      <c r="H13" s="2">
        <f t="shared" si="0"/>
        <v>-1.4000000000123691E-2</v>
      </c>
      <c r="I13" s="2">
        <f t="shared" si="1"/>
        <v>1.9600000000346337E-4</v>
      </c>
    </row>
    <row r="14" spans="1:9" x14ac:dyDescent="0.25">
      <c r="A14" t="s">
        <v>17</v>
      </c>
      <c r="B14" s="1">
        <v>44.128635879999997</v>
      </c>
      <c r="C14" s="1">
        <v>-89.495492769999998</v>
      </c>
      <c r="D14" s="2">
        <v>2100971.3930000002</v>
      </c>
      <c r="E14" s="2">
        <v>776253.07299999997</v>
      </c>
      <c r="F14" s="2">
        <v>1092.268</v>
      </c>
      <c r="G14" s="26">
        <v>1092.287</v>
      </c>
      <c r="H14" s="2">
        <f t="shared" si="0"/>
        <v>-1.9000000000005457E-2</v>
      </c>
      <c r="I14" s="2">
        <f t="shared" si="1"/>
        <v>3.6100000000020735E-4</v>
      </c>
    </row>
    <row r="15" spans="1:9" x14ac:dyDescent="0.25">
      <c r="A15" t="s">
        <v>18</v>
      </c>
      <c r="B15" s="1">
        <v>44.133769749999999</v>
      </c>
      <c r="C15" s="1">
        <v>-89.365083850000005</v>
      </c>
      <c r="D15" s="2">
        <v>2135198.7790000001</v>
      </c>
      <c r="E15" s="2">
        <v>778358.53700000001</v>
      </c>
      <c r="F15" s="2">
        <v>1109.143</v>
      </c>
      <c r="G15" s="26">
        <v>1109.028</v>
      </c>
      <c r="H15" s="2">
        <f t="shared" si="0"/>
        <v>0.11500000000000909</v>
      </c>
      <c r="I15" s="2">
        <f t="shared" si="1"/>
        <v>1.3225000000002091E-2</v>
      </c>
    </row>
    <row r="16" spans="1:9" x14ac:dyDescent="0.25">
      <c r="A16" t="s">
        <v>19</v>
      </c>
      <c r="B16" s="1">
        <v>44.14445224</v>
      </c>
      <c r="C16" s="1">
        <v>-89.257191270000007</v>
      </c>
      <c r="D16" s="2">
        <v>2163490.8509999998</v>
      </c>
      <c r="E16" s="2">
        <v>782486.755</v>
      </c>
      <c r="F16" s="2">
        <v>967.54399999999998</v>
      </c>
      <c r="G16" s="26">
        <v>967.47050000000002</v>
      </c>
      <c r="H16" s="2">
        <f t="shared" si="0"/>
        <v>7.3499999999967258E-2</v>
      </c>
      <c r="I16" s="2">
        <f t="shared" si="1"/>
        <v>5.4022499999951869E-3</v>
      </c>
    </row>
    <row r="17" spans="1:9" x14ac:dyDescent="0.25">
      <c r="A17" t="s">
        <v>20</v>
      </c>
      <c r="B17" s="1">
        <v>44.14197686</v>
      </c>
      <c r="C17" s="1">
        <v>-89.148780740000007</v>
      </c>
      <c r="D17" s="2">
        <v>2191957.4210000001</v>
      </c>
      <c r="E17" s="2">
        <v>781856.38699999999</v>
      </c>
      <c r="F17" s="2">
        <v>903.85500000000002</v>
      </c>
      <c r="G17" s="26">
        <v>903.65499999999997</v>
      </c>
      <c r="H17" s="2">
        <f t="shared" si="0"/>
        <v>0.20000000000004547</v>
      </c>
      <c r="I17" s="2">
        <f t="shared" si="1"/>
        <v>4.0000000000018188E-2</v>
      </c>
    </row>
    <row r="18" spans="1:9" x14ac:dyDescent="0.25">
      <c r="A18" t="s">
        <v>21</v>
      </c>
      <c r="B18" s="1">
        <v>44.108852280000001</v>
      </c>
      <c r="C18" s="1">
        <v>-89.068019039999996</v>
      </c>
      <c r="D18" s="2">
        <v>2213292.6570000001</v>
      </c>
      <c r="E18" s="2">
        <v>770008.15599999996</v>
      </c>
      <c r="F18" s="2">
        <v>863.851</v>
      </c>
      <c r="G18" s="26">
        <v>863.71</v>
      </c>
      <c r="H18" s="2">
        <f t="shared" si="0"/>
        <v>0.14099999999996271</v>
      </c>
      <c r="I18" s="2">
        <f t="shared" si="1"/>
        <v>1.9880999999989483E-2</v>
      </c>
    </row>
    <row r="19" spans="1:9" x14ac:dyDescent="0.25">
      <c r="A19" t="s">
        <v>22</v>
      </c>
      <c r="B19" s="1">
        <v>44.141429700000003</v>
      </c>
      <c r="C19" s="1">
        <v>-88.966170169999998</v>
      </c>
      <c r="D19" s="2">
        <v>2239895.5830000001</v>
      </c>
      <c r="E19" s="2">
        <v>782198.77300000004</v>
      </c>
      <c r="F19" s="2">
        <v>768.43100000000004</v>
      </c>
      <c r="G19" s="26">
        <v>768.33950000000004</v>
      </c>
      <c r="H19" s="2">
        <f t="shared" si="0"/>
        <v>9.1499999999996362E-2</v>
      </c>
      <c r="I19" s="2">
        <f t="shared" si="1"/>
        <v>8.3722499999993351E-3</v>
      </c>
    </row>
    <row r="20" spans="1:9" x14ac:dyDescent="0.25">
      <c r="A20" t="s">
        <v>23</v>
      </c>
      <c r="B20" s="1">
        <v>44.184646970000003</v>
      </c>
      <c r="C20" s="1">
        <v>-88.986672749999997</v>
      </c>
      <c r="D20" s="2">
        <v>2234322.1669999999</v>
      </c>
      <c r="E20" s="2">
        <v>797886.77899999998</v>
      </c>
      <c r="F20" s="2">
        <v>803.995</v>
      </c>
      <c r="G20" s="26">
        <v>803.93050000000005</v>
      </c>
      <c r="H20" s="2">
        <f t="shared" si="0"/>
        <v>6.4499999999952706E-2</v>
      </c>
      <c r="I20" s="2">
        <f t="shared" si="1"/>
        <v>4.1602499999938989E-3</v>
      </c>
    </row>
    <row r="21" spans="1:9" x14ac:dyDescent="0.25">
      <c r="A21" t="s">
        <v>24</v>
      </c>
      <c r="B21" s="1">
        <v>44.213594399999998</v>
      </c>
      <c r="C21" s="1">
        <v>-89.036613930000001</v>
      </c>
      <c r="D21" s="2">
        <v>2221099.9700000002</v>
      </c>
      <c r="E21" s="2">
        <v>808283.995</v>
      </c>
      <c r="F21" s="2">
        <v>867.99900000000002</v>
      </c>
      <c r="G21" s="26">
        <v>867.93100000000004</v>
      </c>
      <c r="H21" s="2">
        <f t="shared" si="0"/>
        <v>6.7999999999983629E-2</v>
      </c>
      <c r="I21" s="2">
        <f t="shared" si="1"/>
        <v>4.623999999997774E-3</v>
      </c>
    </row>
    <row r="22" spans="1:9" x14ac:dyDescent="0.25">
      <c r="A22" t="s">
        <v>25</v>
      </c>
      <c r="B22" s="1">
        <v>44.175717800000001</v>
      </c>
      <c r="C22" s="1">
        <v>-89.086922220000005</v>
      </c>
      <c r="D22" s="2">
        <v>2208060.87</v>
      </c>
      <c r="E22" s="2">
        <v>794327.97600000002</v>
      </c>
      <c r="F22" s="2">
        <v>878.14300000000003</v>
      </c>
      <c r="G22" s="26">
        <v>878.00099999999998</v>
      </c>
      <c r="H22" s="2">
        <f t="shared" si="0"/>
        <v>0.14200000000005275</v>
      </c>
      <c r="I22" s="2">
        <f t="shared" si="1"/>
        <v>2.0164000000014982E-2</v>
      </c>
    </row>
    <row r="23" spans="1:9" x14ac:dyDescent="0.25">
      <c r="A23" t="s">
        <v>26</v>
      </c>
      <c r="B23" s="1">
        <v>44.22843855</v>
      </c>
      <c r="C23" s="1">
        <v>-89.138738380000007</v>
      </c>
      <c r="D23" s="2">
        <v>2194268.0410000002</v>
      </c>
      <c r="E23" s="2">
        <v>813402.44200000004</v>
      </c>
      <c r="F23" s="2">
        <v>919.01499999999999</v>
      </c>
      <c r="G23" s="26">
        <v>918.98500000000001</v>
      </c>
      <c r="H23" s="2">
        <f t="shared" si="0"/>
        <v>2.9999999999972715E-2</v>
      </c>
      <c r="I23" s="2">
        <f t="shared" si="1"/>
        <v>8.9999999999836294E-4</v>
      </c>
    </row>
    <row r="24" spans="1:9" x14ac:dyDescent="0.25">
      <c r="A24" t="s">
        <v>27</v>
      </c>
      <c r="B24" s="1">
        <v>44.171205430000001</v>
      </c>
      <c r="C24" s="1">
        <v>-89.250279899999995</v>
      </c>
      <c r="D24" s="2">
        <v>2165217.3840000001</v>
      </c>
      <c r="E24" s="2">
        <v>792255.68900000001</v>
      </c>
      <c r="F24" s="2">
        <v>949.76800000000003</v>
      </c>
      <c r="G24" s="26">
        <v>949.78499999999997</v>
      </c>
      <c r="H24" s="2">
        <f t="shared" si="0"/>
        <v>-1.6999999999939064E-2</v>
      </c>
      <c r="I24" s="2">
        <f t="shared" si="1"/>
        <v>2.8899999999792818E-4</v>
      </c>
    </row>
    <row r="25" spans="1:9" x14ac:dyDescent="0.25">
      <c r="A25" t="s">
        <v>28</v>
      </c>
      <c r="B25" s="1">
        <v>44.213654650000002</v>
      </c>
      <c r="C25" s="1">
        <v>-89.247032430000004</v>
      </c>
      <c r="D25" s="2">
        <v>2165929.719</v>
      </c>
      <c r="E25" s="2">
        <v>807738.15899999999</v>
      </c>
      <c r="F25" s="2">
        <v>1052.8900000000001</v>
      </c>
      <c r="G25" s="26">
        <v>1052.779</v>
      </c>
      <c r="H25" s="2">
        <f t="shared" si="0"/>
        <v>0.11100000000010368</v>
      </c>
      <c r="I25" s="2">
        <f t="shared" si="1"/>
        <v>1.2321000000023017E-2</v>
      </c>
    </row>
    <row r="26" spans="1:9" x14ac:dyDescent="0.25">
      <c r="A26" t="s">
        <v>29</v>
      </c>
      <c r="B26" s="1">
        <v>44.213843730000001</v>
      </c>
      <c r="C26" s="1">
        <v>-89.311687109999994</v>
      </c>
      <c r="D26" s="2">
        <v>2148976.9580000001</v>
      </c>
      <c r="E26" s="2">
        <v>807660.58700000006</v>
      </c>
      <c r="F26" s="2">
        <v>1077.193</v>
      </c>
      <c r="G26" s="26">
        <v>1077.1545000000001</v>
      </c>
      <c r="H26" s="2">
        <f t="shared" si="0"/>
        <v>3.8499999999885404E-2</v>
      </c>
      <c r="I26" s="2">
        <f t="shared" si="1"/>
        <v>1.4822499999911762E-3</v>
      </c>
    </row>
    <row r="27" spans="1:9" x14ac:dyDescent="0.25">
      <c r="A27" t="s">
        <v>30</v>
      </c>
      <c r="B27" s="1">
        <v>44.228374889999998</v>
      </c>
      <c r="C27" s="1">
        <v>-89.36490646</v>
      </c>
      <c r="D27" s="2">
        <v>2134982.6770000001</v>
      </c>
      <c r="E27" s="2">
        <v>812847.29200000002</v>
      </c>
      <c r="F27" s="2">
        <v>1212.1610000000001</v>
      </c>
      <c r="G27" s="26">
        <v>1211.8765000000001</v>
      </c>
      <c r="H27" s="2">
        <f t="shared" si="0"/>
        <v>0.28449999999997999</v>
      </c>
      <c r="I27" s="2">
        <f t="shared" si="1"/>
        <v>8.0940249999988612E-2</v>
      </c>
    </row>
    <row r="28" spans="1:9" x14ac:dyDescent="0.25">
      <c r="A28" t="s">
        <v>31</v>
      </c>
      <c r="B28" s="1">
        <v>44.181308559999998</v>
      </c>
      <c r="C28" s="1">
        <v>-89.33453068</v>
      </c>
      <c r="D28" s="2">
        <v>2143082.1150000002</v>
      </c>
      <c r="E28" s="2">
        <v>795751.19</v>
      </c>
      <c r="F28" s="2">
        <v>1103.817</v>
      </c>
      <c r="G28" s="26">
        <v>1103.6410000000001</v>
      </c>
      <c r="H28" s="2">
        <f t="shared" si="0"/>
        <v>0.17599999999993088</v>
      </c>
      <c r="I28" s="2">
        <f t="shared" si="1"/>
        <v>3.0975999999975669E-2</v>
      </c>
    </row>
    <row r="29" spans="1:9" x14ac:dyDescent="0.25">
      <c r="A29" t="s">
        <v>32</v>
      </c>
      <c r="B29" s="1">
        <v>44.194444910000001</v>
      </c>
      <c r="C29" s="1">
        <v>-89.446215309999999</v>
      </c>
      <c r="D29" s="2">
        <v>2113750.9539999999</v>
      </c>
      <c r="E29" s="2">
        <v>800325.90099999995</v>
      </c>
      <c r="F29" s="2">
        <v>1130.6880000000001</v>
      </c>
      <c r="G29" s="26">
        <v>1130.47</v>
      </c>
      <c r="H29" s="2">
        <f t="shared" si="0"/>
        <v>0.21800000000007458</v>
      </c>
      <c r="I29" s="2">
        <f t="shared" si="1"/>
        <v>4.7524000000032519E-2</v>
      </c>
    </row>
    <row r="30" spans="1:9" x14ac:dyDescent="0.25">
      <c r="A30" t="s">
        <v>33</v>
      </c>
      <c r="B30" s="1">
        <v>44.208839349999998</v>
      </c>
      <c r="C30" s="1">
        <v>-89.483459190000005</v>
      </c>
      <c r="D30" s="2">
        <v>2103949.9610000001</v>
      </c>
      <c r="E30" s="2">
        <v>805510.81200000003</v>
      </c>
      <c r="F30" s="2">
        <v>1110.3330000000001</v>
      </c>
      <c r="G30" s="26">
        <v>1110.4459999999999</v>
      </c>
      <c r="H30" s="2">
        <f t="shared" si="0"/>
        <v>-0.11299999999982901</v>
      </c>
      <c r="I30" s="2">
        <f t="shared" si="1"/>
        <v>1.2768999999961358E-2</v>
      </c>
    </row>
    <row r="31" spans="1:9" x14ac:dyDescent="0.25">
      <c r="A31" t="s">
        <v>34</v>
      </c>
      <c r="B31" s="1">
        <v>44.226205870000001</v>
      </c>
      <c r="C31" s="1">
        <v>-89.563675849999996</v>
      </c>
      <c r="D31" s="2">
        <v>2082882.223</v>
      </c>
      <c r="E31" s="2">
        <v>811721.80500000005</v>
      </c>
      <c r="F31" s="2">
        <v>1084.7249999999999</v>
      </c>
      <c r="G31" s="26">
        <v>1084.6669999999999</v>
      </c>
      <c r="H31" s="2">
        <f t="shared" si="0"/>
        <v>5.7999999999992724E-2</v>
      </c>
      <c r="I31" s="2">
        <f t="shared" si="1"/>
        <v>3.3639999999991559E-3</v>
      </c>
    </row>
    <row r="32" spans="1:9" x14ac:dyDescent="0.25">
      <c r="A32" t="s">
        <v>35</v>
      </c>
      <c r="B32" s="1">
        <v>44.192249339999996</v>
      </c>
      <c r="C32" s="1">
        <v>-89.56292861</v>
      </c>
      <c r="D32" s="2">
        <v>2083142.9950000001</v>
      </c>
      <c r="E32" s="2">
        <v>799343.60900000005</v>
      </c>
      <c r="F32" s="2">
        <v>1080.03</v>
      </c>
      <c r="G32" s="26">
        <v>1080.04</v>
      </c>
      <c r="H32" s="2">
        <f t="shared" si="0"/>
        <v>-9.9999999999909051E-3</v>
      </c>
      <c r="I32" s="2">
        <f t="shared" si="1"/>
        <v>9.9999999999818103E-5</v>
      </c>
    </row>
    <row r="33" spans="1:9" x14ac:dyDescent="0.25">
      <c r="A33" t="s">
        <v>36</v>
      </c>
      <c r="B33" s="1">
        <v>44.170495080000002</v>
      </c>
      <c r="C33" s="1">
        <v>-89.46596667</v>
      </c>
      <c r="D33" s="2">
        <v>2108626.4010000001</v>
      </c>
      <c r="E33" s="2">
        <v>791561.09400000004</v>
      </c>
      <c r="F33" s="2">
        <v>1122.7159999999999</v>
      </c>
      <c r="G33" s="26">
        <v>1122.3800000000001</v>
      </c>
      <c r="H33" s="2">
        <f t="shared" si="0"/>
        <v>0.33599999999978536</v>
      </c>
      <c r="I33" s="2">
        <f t="shared" si="1"/>
        <v>0.11289599999985576</v>
      </c>
    </row>
    <row r="34" spans="1:9" x14ac:dyDescent="0.25">
      <c r="A34" t="s">
        <v>37</v>
      </c>
      <c r="B34" s="1">
        <v>44.155806699999999</v>
      </c>
      <c r="C34" s="1">
        <v>-89.52216962</v>
      </c>
      <c r="D34" s="2">
        <v>2093910.0179999999</v>
      </c>
      <c r="E34" s="2">
        <v>786116.93099999998</v>
      </c>
      <c r="F34" s="2">
        <v>1099.6990000000001</v>
      </c>
      <c r="G34" s="26">
        <v>1099.2255</v>
      </c>
      <c r="H34" s="2">
        <f t="shared" si="0"/>
        <v>0.47350000000005821</v>
      </c>
      <c r="I34" s="2">
        <f t="shared" si="1"/>
        <v>0.22420225000005511</v>
      </c>
    </row>
    <row r="35" spans="1:9" x14ac:dyDescent="0.25">
      <c r="A35" t="s">
        <v>38</v>
      </c>
      <c r="B35" s="1">
        <v>44.014887860000002</v>
      </c>
      <c r="C35" s="1">
        <v>-89.275511429999995</v>
      </c>
      <c r="D35" s="2">
        <v>2159092.2039999999</v>
      </c>
      <c r="E35" s="2">
        <v>735213.93299999996</v>
      </c>
      <c r="F35" s="2">
        <v>856.82500000000005</v>
      </c>
      <c r="G35" s="26">
        <v>856.6</v>
      </c>
      <c r="H35" s="2">
        <f t="shared" si="0"/>
        <v>0.22500000000002274</v>
      </c>
      <c r="I35" s="2">
        <f t="shared" si="1"/>
        <v>5.0625000000010231E-2</v>
      </c>
    </row>
    <row r="36" spans="1:9" x14ac:dyDescent="0.25">
      <c r="A36" t="s">
        <v>39</v>
      </c>
      <c r="B36" s="1">
        <v>44.04768455</v>
      </c>
      <c r="C36" s="1">
        <v>-89.33837742</v>
      </c>
      <c r="D36" s="2">
        <v>2142459.4640000002</v>
      </c>
      <c r="E36" s="2">
        <v>747031.81299999997</v>
      </c>
      <c r="F36" s="2">
        <v>870.49</v>
      </c>
      <c r="G36" s="26">
        <v>870.43449999999996</v>
      </c>
      <c r="H36" s="2">
        <f t="shared" si="0"/>
        <v>5.5500000000051841E-2</v>
      </c>
      <c r="I36" s="2">
        <f t="shared" si="1"/>
        <v>3.0802500000057542E-3</v>
      </c>
    </row>
    <row r="37" spans="1:9" x14ac:dyDescent="0.25">
      <c r="A37" t="s">
        <v>40</v>
      </c>
      <c r="B37" s="1">
        <v>44.07577792</v>
      </c>
      <c r="C37" s="1">
        <v>-89.245558610000003</v>
      </c>
      <c r="D37" s="2">
        <v>2166770.9</v>
      </c>
      <c r="E37" s="2">
        <v>757479.89</v>
      </c>
      <c r="F37" s="2">
        <v>895.71100000000001</v>
      </c>
      <c r="G37" s="26">
        <v>895.74350000000004</v>
      </c>
      <c r="H37" s="2">
        <f t="shared" si="0"/>
        <v>-3.2500000000027285E-2</v>
      </c>
      <c r="I37" s="2">
        <f t="shared" si="1"/>
        <v>1.0562500000017734E-3</v>
      </c>
    </row>
    <row r="38" spans="1:9" x14ac:dyDescent="0.25">
      <c r="A38" t="s">
        <v>41</v>
      </c>
      <c r="B38" s="1">
        <v>43.995354110000001</v>
      </c>
      <c r="C38" s="1">
        <v>-88.93959735</v>
      </c>
      <c r="D38" s="2">
        <v>2247548.122</v>
      </c>
      <c r="E38" s="2">
        <v>729039.49399999995</v>
      </c>
      <c r="F38" s="2">
        <v>777.56600000000003</v>
      </c>
      <c r="G38" s="26">
        <v>777.41250000000002</v>
      </c>
      <c r="H38" s="2">
        <f t="shared" si="0"/>
        <v>0.15350000000000819</v>
      </c>
      <c r="I38" s="2">
        <f t="shared" si="1"/>
        <v>2.3562250000002512E-2</v>
      </c>
    </row>
    <row r="39" spans="1:9" x14ac:dyDescent="0.25">
      <c r="A39" t="s">
        <v>42</v>
      </c>
      <c r="B39" s="1">
        <v>44.02679921</v>
      </c>
      <c r="C39" s="1">
        <v>-88.901459720000005</v>
      </c>
      <c r="D39" s="2">
        <v>2257432.5750000002</v>
      </c>
      <c r="E39" s="2">
        <v>740631.33700000006</v>
      </c>
      <c r="F39" s="2">
        <v>821.21799999999996</v>
      </c>
      <c r="G39" s="26">
        <v>821.197</v>
      </c>
      <c r="H39" s="2">
        <f t="shared" si="0"/>
        <v>2.0999999999958163E-2</v>
      </c>
      <c r="I39" s="2">
        <f t="shared" si="1"/>
        <v>4.4099999999824287E-4</v>
      </c>
    </row>
    <row r="40" spans="1:9" x14ac:dyDescent="0.25">
      <c r="A40" t="s">
        <v>43</v>
      </c>
      <c r="B40" s="1">
        <v>44.089557849999998</v>
      </c>
      <c r="C40" s="1">
        <v>-88.895747040000003</v>
      </c>
      <c r="D40" s="2">
        <v>2258632.0529999998</v>
      </c>
      <c r="E40" s="2">
        <v>763527.45400000003</v>
      </c>
      <c r="F40" s="2">
        <v>756.029</v>
      </c>
      <c r="G40" s="26">
        <v>756.01549999999997</v>
      </c>
      <c r="H40" s="2">
        <f t="shared" si="0"/>
        <v>1.3500000000021828E-2</v>
      </c>
      <c r="I40" s="2">
        <f t="shared" si="1"/>
        <v>1.8225000000058936E-4</v>
      </c>
    </row>
    <row r="41" spans="1:9" x14ac:dyDescent="0.25">
      <c r="A41" t="s">
        <v>44</v>
      </c>
      <c r="B41" s="1">
        <v>44.213327120000002</v>
      </c>
      <c r="C41" s="1">
        <v>-88.906835630000003</v>
      </c>
      <c r="D41" s="2">
        <v>2255127.304</v>
      </c>
      <c r="E41" s="2">
        <v>808606.16899999999</v>
      </c>
      <c r="F41" s="2">
        <v>822.57100000000003</v>
      </c>
      <c r="G41" s="26">
        <v>822.65599999999995</v>
      </c>
      <c r="H41" s="2">
        <f t="shared" si="0"/>
        <v>-8.4999999999922693E-2</v>
      </c>
      <c r="I41" s="2">
        <f t="shared" si="1"/>
        <v>7.2249999999868574E-3</v>
      </c>
    </row>
    <row r="43" spans="1:9" x14ac:dyDescent="0.25">
      <c r="A43" s="26"/>
      <c r="B43" s="26"/>
      <c r="C43" s="26"/>
      <c r="D43" s="26"/>
      <c r="E43" s="26"/>
      <c r="G43" s="26"/>
      <c r="H43" s="11" t="s">
        <v>49</v>
      </c>
      <c r="I43" s="15" t="s">
        <v>50</v>
      </c>
    </row>
    <row r="44" spans="1:9" x14ac:dyDescent="0.25">
      <c r="A44" s="26" t="s">
        <v>51</v>
      </c>
      <c r="B44" s="26"/>
      <c r="C44" s="26"/>
      <c r="D44" s="26"/>
      <c r="E44" s="12" t="s">
        <v>52</v>
      </c>
      <c r="F44" s="8">
        <f>AVERAGE(H2:H41)</f>
        <v>9.6337500000004184E-2</v>
      </c>
      <c r="G44" s="7" t="s">
        <v>53</v>
      </c>
      <c r="H44" s="6">
        <f>SQRT(SUM(I2:I41)/39)</f>
        <v>0.15699054764947051</v>
      </c>
      <c r="I44" s="5">
        <f>H44/39.37*12</f>
        <v>4.7850814625187865E-2</v>
      </c>
    </row>
    <row r="45" spans="1:9" x14ac:dyDescent="0.25">
      <c r="A45" s="26" t="s">
        <v>54</v>
      </c>
      <c r="B45" s="26"/>
      <c r="C45" s="26"/>
      <c r="D45" s="26"/>
      <c r="E45" s="9" t="s">
        <v>55</v>
      </c>
      <c r="F45" s="19">
        <f>MIN(H2:H41)</f>
        <v>-0.11299999999982901</v>
      </c>
      <c r="G45" s="16" t="s">
        <v>56</v>
      </c>
      <c r="H45" s="14">
        <f>1.96*H44</f>
        <v>0.30770147339296222</v>
      </c>
      <c r="I45" s="10">
        <f>H45/39.37*12</f>
        <v>9.3787596665368234E-2</v>
      </c>
    </row>
    <row r="46" spans="1:9" x14ac:dyDescent="0.25">
      <c r="A46" s="26" t="s">
        <v>57</v>
      </c>
      <c r="B46" s="26"/>
      <c r="C46" s="26"/>
      <c r="D46" s="26"/>
      <c r="E46" s="25" t="s">
        <v>58</v>
      </c>
      <c r="F46" s="24">
        <f>MAX(H2:H41)</f>
        <v>0.47350000000005821</v>
      </c>
      <c r="G46" s="23"/>
      <c r="H46" s="22"/>
      <c r="I46" s="21"/>
    </row>
    <row r="47" spans="1:9" x14ac:dyDescent="0.25">
      <c r="A47" s="26" t="s">
        <v>60</v>
      </c>
      <c r="B47" s="26"/>
      <c r="C47" s="26"/>
      <c r="D47" s="26"/>
      <c r="E47" s="26"/>
      <c r="G47" s="26"/>
      <c r="H47" s="26"/>
      <c r="I47" s="26"/>
    </row>
    <row r="48" spans="1:9" x14ac:dyDescent="0.25">
      <c r="A48" s="26" t="s">
        <v>59</v>
      </c>
      <c r="B48" s="26"/>
      <c r="C48" s="26"/>
      <c r="D48" s="26"/>
      <c r="E48" s="26"/>
      <c r="G48" s="26"/>
      <c r="H48" s="26"/>
      <c r="I48" s="26"/>
    </row>
    <row r="83" spans="2:6" x14ac:dyDescent="0.25">
      <c r="B83"/>
      <c r="C83"/>
      <c r="D83"/>
      <c r="E83"/>
      <c r="F83"/>
    </row>
    <row r="84" spans="2:6" x14ac:dyDescent="0.25">
      <c r="B84"/>
      <c r="C84"/>
      <c r="D84"/>
      <c r="E84"/>
      <c r="F84"/>
    </row>
    <row r="85" spans="2:6" x14ac:dyDescent="0.25">
      <c r="B85"/>
      <c r="C85"/>
      <c r="D85"/>
      <c r="E85"/>
      <c r="F85"/>
    </row>
    <row r="86" spans="2:6" x14ac:dyDescent="0.25">
      <c r="B86"/>
      <c r="C86"/>
      <c r="D86"/>
      <c r="E86"/>
      <c r="F86"/>
    </row>
    <row r="87" spans="2:6" x14ac:dyDescent="0.25">
      <c r="B87"/>
      <c r="C87"/>
      <c r="D87"/>
      <c r="E87"/>
      <c r="F87"/>
    </row>
    <row r="88" spans="2:6" x14ac:dyDescent="0.25">
      <c r="B88"/>
      <c r="C88"/>
      <c r="D88"/>
      <c r="E88"/>
      <c r="F88"/>
    </row>
    <row r="89" spans="2:6" x14ac:dyDescent="0.25">
      <c r="B89"/>
      <c r="C89"/>
      <c r="D89"/>
      <c r="E89"/>
      <c r="F89"/>
    </row>
    <row r="90" spans="2:6" x14ac:dyDescent="0.25">
      <c r="B90"/>
      <c r="C90"/>
      <c r="D90"/>
      <c r="E90"/>
      <c r="F90"/>
    </row>
    <row r="91" spans="2:6" x14ac:dyDescent="0.25">
      <c r="B91"/>
      <c r="C91"/>
      <c r="D91"/>
      <c r="E91"/>
      <c r="F91"/>
    </row>
    <row r="92" spans="2:6" x14ac:dyDescent="0.25">
      <c r="B92"/>
      <c r="C92"/>
      <c r="D92"/>
      <c r="E92"/>
      <c r="F92"/>
    </row>
    <row r="93" spans="2:6" x14ac:dyDescent="0.25">
      <c r="B93"/>
      <c r="C93"/>
      <c r="D93"/>
      <c r="E93"/>
      <c r="F93"/>
    </row>
    <row r="94" spans="2:6" x14ac:dyDescent="0.25">
      <c r="B94"/>
      <c r="C94"/>
      <c r="D94"/>
      <c r="E94"/>
      <c r="F94"/>
    </row>
    <row r="95" spans="2:6" x14ac:dyDescent="0.25">
      <c r="B95"/>
      <c r="C95"/>
      <c r="D95"/>
      <c r="E95"/>
      <c r="F95"/>
    </row>
    <row r="96" spans="2:6" x14ac:dyDescent="0.25">
      <c r="B96"/>
      <c r="C96"/>
      <c r="D96"/>
      <c r="E96"/>
      <c r="F96"/>
    </row>
    <row r="97" spans="2:6" x14ac:dyDescent="0.25">
      <c r="B97"/>
      <c r="C97"/>
      <c r="D97"/>
      <c r="E97"/>
      <c r="F97"/>
    </row>
    <row r="98" spans="2:6" x14ac:dyDescent="0.25">
      <c r="B98"/>
      <c r="C98"/>
      <c r="D98"/>
      <c r="E98"/>
      <c r="F98"/>
    </row>
    <row r="99" spans="2:6" x14ac:dyDescent="0.25">
      <c r="B99"/>
      <c r="C99"/>
      <c r="D99"/>
      <c r="E99"/>
      <c r="F99"/>
    </row>
    <row r="100" spans="2:6" x14ac:dyDescent="0.25">
      <c r="B100"/>
      <c r="C100"/>
      <c r="D100"/>
      <c r="E100"/>
      <c r="F100"/>
    </row>
    <row r="101" spans="2:6" x14ac:dyDescent="0.25">
      <c r="B101"/>
      <c r="C101"/>
      <c r="D101"/>
      <c r="E101"/>
      <c r="F101"/>
    </row>
    <row r="102" spans="2:6" x14ac:dyDescent="0.25">
      <c r="B102"/>
      <c r="C102"/>
      <c r="D102"/>
      <c r="E102"/>
      <c r="F102"/>
    </row>
    <row r="103" spans="2:6" x14ac:dyDescent="0.25">
      <c r="B103"/>
      <c r="C103"/>
      <c r="D103"/>
      <c r="E103"/>
      <c r="F103"/>
    </row>
    <row r="104" spans="2:6" x14ac:dyDescent="0.25">
      <c r="B104"/>
      <c r="C104"/>
      <c r="D104"/>
      <c r="E104"/>
      <c r="F104"/>
    </row>
    <row r="105" spans="2:6" x14ac:dyDescent="0.25">
      <c r="B105"/>
      <c r="C105"/>
      <c r="D105"/>
      <c r="E105"/>
      <c r="F105"/>
    </row>
    <row r="106" spans="2:6" x14ac:dyDescent="0.25">
      <c r="B106"/>
      <c r="C106"/>
      <c r="D106"/>
      <c r="E106"/>
      <c r="F106"/>
    </row>
    <row r="107" spans="2:6" x14ac:dyDescent="0.25">
      <c r="B107"/>
      <c r="C107"/>
      <c r="D107"/>
      <c r="E107"/>
      <c r="F107"/>
    </row>
    <row r="108" spans="2:6" x14ac:dyDescent="0.25">
      <c r="B108"/>
      <c r="C108"/>
      <c r="D108"/>
      <c r="E108"/>
      <c r="F108"/>
    </row>
    <row r="109" spans="2:6" x14ac:dyDescent="0.25">
      <c r="B109"/>
      <c r="C109"/>
      <c r="D109"/>
      <c r="E109"/>
      <c r="F109"/>
    </row>
    <row r="110" spans="2:6" x14ac:dyDescent="0.25">
      <c r="B110"/>
      <c r="C110"/>
      <c r="D110"/>
      <c r="E110"/>
      <c r="F110"/>
    </row>
    <row r="111" spans="2:6" x14ac:dyDescent="0.25">
      <c r="B111"/>
      <c r="C111"/>
      <c r="D111"/>
      <c r="E111"/>
      <c r="F111"/>
    </row>
    <row r="112" spans="2:6" x14ac:dyDescent="0.25">
      <c r="B112"/>
      <c r="C112"/>
      <c r="D112"/>
      <c r="E112"/>
      <c r="F112"/>
    </row>
    <row r="113" spans="2:6" x14ac:dyDescent="0.25">
      <c r="B113"/>
      <c r="C113"/>
      <c r="D113"/>
      <c r="E113"/>
      <c r="F113"/>
    </row>
    <row r="114" spans="2:6" x14ac:dyDescent="0.25">
      <c r="B114"/>
      <c r="C114"/>
      <c r="D114"/>
      <c r="E114"/>
      <c r="F114"/>
    </row>
    <row r="115" spans="2:6" x14ac:dyDescent="0.25">
      <c r="B115"/>
      <c r="C115"/>
      <c r="D115"/>
      <c r="E115"/>
      <c r="F115"/>
    </row>
    <row r="116" spans="2:6" x14ac:dyDescent="0.25">
      <c r="B116"/>
      <c r="C116"/>
      <c r="D116"/>
      <c r="E116"/>
      <c r="F116"/>
    </row>
    <row r="117" spans="2:6" x14ac:dyDescent="0.25">
      <c r="B117"/>
      <c r="C117"/>
      <c r="D117"/>
      <c r="E117"/>
      <c r="F117"/>
    </row>
    <row r="118" spans="2:6" x14ac:dyDescent="0.25">
      <c r="B118"/>
      <c r="C118"/>
      <c r="D118"/>
      <c r="E118"/>
      <c r="F118"/>
    </row>
    <row r="119" spans="2:6" x14ac:dyDescent="0.25">
      <c r="B119"/>
      <c r="C119"/>
      <c r="D119"/>
      <c r="E119"/>
      <c r="F119"/>
    </row>
    <row r="120" spans="2:6" x14ac:dyDescent="0.25">
      <c r="B120"/>
      <c r="C120"/>
      <c r="D120"/>
      <c r="E120"/>
      <c r="F120"/>
    </row>
    <row r="121" spans="2:6" x14ac:dyDescent="0.25">
      <c r="B121"/>
      <c r="C121"/>
      <c r="D121"/>
      <c r="E121"/>
      <c r="F121"/>
    </row>
    <row r="122" spans="2:6" x14ac:dyDescent="0.25">
      <c r="B122"/>
      <c r="C122"/>
      <c r="D122"/>
      <c r="E122"/>
      <c r="F122"/>
    </row>
    <row r="123" spans="2:6" x14ac:dyDescent="0.25">
      <c r="B123"/>
      <c r="C123"/>
      <c r="D123"/>
      <c r="E123"/>
      <c r="F123"/>
    </row>
    <row r="124" spans="2:6" x14ac:dyDescent="0.25">
      <c r="B124"/>
      <c r="C124"/>
      <c r="D124"/>
      <c r="E124"/>
      <c r="F124"/>
    </row>
    <row r="125" spans="2:6" x14ac:dyDescent="0.25">
      <c r="B125"/>
      <c r="C125"/>
      <c r="D125"/>
      <c r="E125"/>
      <c r="F125"/>
    </row>
    <row r="126" spans="2:6" x14ac:dyDescent="0.25">
      <c r="B126"/>
      <c r="C126"/>
      <c r="D126"/>
      <c r="E126"/>
      <c r="F126"/>
    </row>
    <row r="127" spans="2:6" x14ac:dyDescent="0.25">
      <c r="B127"/>
      <c r="C127"/>
      <c r="D127"/>
      <c r="E127"/>
      <c r="F127"/>
    </row>
    <row r="128" spans="2:6" x14ac:dyDescent="0.25">
      <c r="B128"/>
      <c r="C128"/>
      <c r="D128"/>
      <c r="E128"/>
      <c r="F128"/>
    </row>
    <row r="129" spans="2:6" x14ac:dyDescent="0.25">
      <c r="B129"/>
      <c r="C129"/>
      <c r="D129"/>
      <c r="E129"/>
      <c r="F129"/>
    </row>
    <row r="130" spans="2:6" x14ac:dyDescent="0.25">
      <c r="B130"/>
      <c r="C130"/>
      <c r="D130"/>
      <c r="E130"/>
      <c r="F130"/>
    </row>
    <row r="131" spans="2:6" x14ac:dyDescent="0.25">
      <c r="B131"/>
      <c r="C131"/>
      <c r="D131"/>
      <c r="E131"/>
      <c r="F131"/>
    </row>
    <row r="132" spans="2:6" x14ac:dyDescent="0.25">
      <c r="B132"/>
      <c r="C132"/>
      <c r="D132"/>
      <c r="E132"/>
      <c r="F132"/>
    </row>
    <row r="133" spans="2:6" x14ac:dyDescent="0.25">
      <c r="B133"/>
      <c r="C133"/>
      <c r="D133"/>
      <c r="E133"/>
      <c r="F133"/>
    </row>
    <row r="134" spans="2:6" x14ac:dyDescent="0.25">
      <c r="B134"/>
      <c r="C134"/>
      <c r="D134"/>
      <c r="E134"/>
      <c r="F134"/>
    </row>
    <row r="135" spans="2:6" x14ac:dyDescent="0.25">
      <c r="B135"/>
      <c r="C135"/>
      <c r="D135"/>
      <c r="E135"/>
      <c r="F135"/>
    </row>
    <row r="136" spans="2:6" x14ac:dyDescent="0.25">
      <c r="B136"/>
      <c r="C136"/>
      <c r="D136"/>
      <c r="E136"/>
      <c r="F136"/>
    </row>
    <row r="137" spans="2:6" x14ac:dyDescent="0.25">
      <c r="B137"/>
      <c r="C137"/>
      <c r="D137"/>
      <c r="E137"/>
      <c r="F137"/>
    </row>
    <row r="138" spans="2:6" x14ac:dyDescent="0.25">
      <c r="B138"/>
      <c r="C138"/>
      <c r="D138"/>
      <c r="E138"/>
      <c r="F138"/>
    </row>
    <row r="139" spans="2:6" x14ac:dyDescent="0.25">
      <c r="B139"/>
      <c r="C139"/>
      <c r="D139"/>
      <c r="E139"/>
      <c r="F139"/>
    </row>
    <row r="140" spans="2:6" x14ac:dyDescent="0.25">
      <c r="B140"/>
      <c r="C140"/>
      <c r="D140"/>
      <c r="E140"/>
      <c r="F140"/>
    </row>
    <row r="141" spans="2:6" x14ac:dyDescent="0.25">
      <c r="B141"/>
      <c r="C141"/>
      <c r="D141"/>
      <c r="E141"/>
      <c r="F141"/>
    </row>
    <row r="142" spans="2:6" x14ac:dyDescent="0.25">
      <c r="B142"/>
      <c r="C142"/>
      <c r="D142"/>
      <c r="E142"/>
      <c r="F142"/>
    </row>
    <row r="143" spans="2:6" x14ac:dyDescent="0.25">
      <c r="B143"/>
      <c r="C143"/>
      <c r="D143"/>
      <c r="E143"/>
      <c r="F143"/>
    </row>
    <row r="144" spans="2:6" x14ac:dyDescent="0.25">
      <c r="B144"/>
      <c r="C144"/>
      <c r="D144"/>
      <c r="E144"/>
      <c r="F144"/>
    </row>
    <row r="145" spans="2:6" x14ac:dyDescent="0.25">
      <c r="B145"/>
      <c r="C145"/>
      <c r="D145"/>
      <c r="E145"/>
      <c r="F145"/>
    </row>
    <row r="146" spans="2:6" x14ac:dyDescent="0.25">
      <c r="B146"/>
      <c r="C146"/>
      <c r="D146"/>
      <c r="E146"/>
      <c r="F146"/>
    </row>
    <row r="147" spans="2:6" x14ac:dyDescent="0.25">
      <c r="B147"/>
      <c r="C147"/>
      <c r="D147"/>
      <c r="E147"/>
      <c r="F147"/>
    </row>
    <row r="148" spans="2:6" x14ac:dyDescent="0.25">
      <c r="B148"/>
      <c r="C148"/>
      <c r="D148"/>
      <c r="E148"/>
      <c r="F148"/>
    </row>
    <row r="149" spans="2:6" x14ac:dyDescent="0.25">
      <c r="B149"/>
      <c r="C149"/>
      <c r="D149"/>
      <c r="E149"/>
      <c r="F149"/>
    </row>
    <row r="150" spans="2:6" x14ac:dyDescent="0.25">
      <c r="B150"/>
      <c r="C150"/>
      <c r="D150"/>
      <c r="E150"/>
      <c r="F150"/>
    </row>
    <row r="151" spans="2:6" x14ac:dyDescent="0.25">
      <c r="B151"/>
      <c r="C151"/>
      <c r="D151"/>
      <c r="E151"/>
      <c r="F151"/>
    </row>
    <row r="152" spans="2:6" x14ac:dyDescent="0.25">
      <c r="B152"/>
      <c r="C152"/>
      <c r="D152"/>
      <c r="E152"/>
      <c r="F152"/>
    </row>
    <row r="153" spans="2:6" x14ac:dyDescent="0.25">
      <c r="B153"/>
      <c r="C153"/>
      <c r="D153"/>
      <c r="E153"/>
      <c r="F153"/>
    </row>
    <row r="154" spans="2:6" x14ac:dyDescent="0.25">
      <c r="B154"/>
      <c r="C154"/>
      <c r="D154"/>
      <c r="E154"/>
      <c r="F154"/>
    </row>
    <row r="155" spans="2:6" x14ac:dyDescent="0.25">
      <c r="B155"/>
      <c r="C155"/>
      <c r="D155"/>
      <c r="E155"/>
      <c r="F155"/>
    </row>
    <row r="156" spans="2:6" x14ac:dyDescent="0.25">
      <c r="B156"/>
      <c r="C156"/>
      <c r="D156"/>
      <c r="E156"/>
      <c r="F156"/>
    </row>
    <row r="157" spans="2:6" x14ac:dyDescent="0.25">
      <c r="B157"/>
      <c r="C157"/>
      <c r="D157"/>
      <c r="E157"/>
      <c r="F157"/>
    </row>
    <row r="158" spans="2:6" x14ac:dyDescent="0.25">
      <c r="B158"/>
      <c r="C158"/>
      <c r="D158"/>
      <c r="E158"/>
      <c r="F158"/>
    </row>
    <row r="159" spans="2:6" x14ac:dyDescent="0.25">
      <c r="B159"/>
      <c r="C159"/>
      <c r="D159"/>
      <c r="E159"/>
      <c r="F159"/>
    </row>
    <row r="160" spans="2:6" x14ac:dyDescent="0.25">
      <c r="B160"/>
      <c r="C160"/>
      <c r="D160"/>
      <c r="E160"/>
      <c r="F160"/>
    </row>
    <row r="161" spans="2:6" x14ac:dyDescent="0.25">
      <c r="B161"/>
      <c r="C161"/>
      <c r="D161"/>
      <c r="E161"/>
      <c r="F161"/>
    </row>
    <row r="162" spans="2:6" x14ac:dyDescent="0.25">
      <c r="B162"/>
      <c r="C162"/>
      <c r="D162"/>
      <c r="E162"/>
      <c r="F162"/>
    </row>
    <row r="163" spans="2:6" x14ac:dyDescent="0.25">
      <c r="B163"/>
      <c r="C163"/>
      <c r="D163"/>
      <c r="E163"/>
      <c r="F163"/>
    </row>
    <row r="164" spans="2:6" x14ac:dyDescent="0.25">
      <c r="B164"/>
      <c r="C164"/>
      <c r="D164"/>
      <c r="E164"/>
      <c r="F164"/>
    </row>
    <row r="165" spans="2:6" x14ac:dyDescent="0.25">
      <c r="B165"/>
      <c r="C165"/>
      <c r="D165"/>
      <c r="E165"/>
      <c r="F165"/>
    </row>
    <row r="166" spans="2:6" x14ac:dyDescent="0.25">
      <c r="B166"/>
      <c r="C166"/>
      <c r="D166"/>
      <c r="E166"/>
      <c r="F166"/>
    </row>
    <row r="167" spans="2:6" x14ac:dyDescent="0.25">
      <c r="B167"/>
      <c r="C167"/>
      <c r="D167"/>
      <c r="E167"/>
      <c r="F167"/>
    </row>
    <row r="168" spans="2:6" x14ac:dyDescent="0.25">
      <c r="B168"/>
      <c r="C168"/>
      <c r="D168"/>
      <c r="E168"/>
      <c r="F168"/>
    </row>
    <row r="169" spans="2:6" x14ac:dyDescent="0.25">
      <c r="B169"/>
      <c r="C169"/>
      <c r="D169"/>
      <c r="E169"/>
      <c r="F169"/>
    </row>
    <row r="170" spans="2:6" x14ac:dyDescent="0.25">
      <c r="B170"/>
      <c r="C170"/>
      <c r="D170"/>
      <c r="E170"/>
      <c r="F170"/>
    </row>
    <row r="171" spans="2:6" x14ac:dyDescent="0.25">
      <c r="B171"/>
      <c r="C171"/>
      <c r="D171"/>
      <c r="E171"/>
      <c r="F171"/>
    </row>
    <row r="172" spans="2:6" x14ac:dyDescent="0.25">
      <c r="B172"/>
      <c r="C172"/>
      <c r="D172"/>
      <c r="E172"/>
      <c r="F172"/>
    </row>
    <row r="173" spans="2:6" x14ac:dyDescent="0.25">
      <c r="B173"/>
      <c r="C173"/>
      <c r="D173"/>
      <c r="E173"/>
      <c r="F173"/>
    </row>
    <row r="174" spans="2:6" x14ac:dyDescent="0.25">
      <c r="B174"/>
      <c r="C174"/>
      <c r="D174"/>
      <c r="E174"/>
      <c r="F174"/>
    </row>
    <row r="175" spans="2:6" x14ac:dyDescent="0.25">
      <c r="B175"/>
      <c r="C175"/>
      <c r="D175"/>
      <c r="E175"/>
      <c r="F175"/>
    </row>
    <row r="176" spans="2:6" x14ac:dyDescent="0.25">
      <c r="B176"/>
      <c r="C176"/>
      <c r="D176"/>
      <c r="E176"/>
      <c r="F176"/>
    </row>
    <row r="177" spans="2:6" x14ac:dyDescent="0.25">
      <c r="B177"/>
      <c r="C177"/>
      <c r="D177"/>
      <c r="E177"/>
      <c r="F177"/>
    </row>
    <row r="178" spans="2:6" x14ac:dyDescent="0.25">
      <c r="B178"/>
      <c r="C178"/>
      <c r="D178"/>
      <c r="E178"/>
      <c r="F178"/>
    </row>
    <row r="179" spans="2:6" x14ac:dyDescent="0.25">
      <c r="B179"/>
      <c r="C179"/>
      <c r="D179"/>
      <c r="E179"/>
      <c r="F179"/>
    </row>
    <row r="180" spans="2:6" x14ac:dyDescent="0.25">
      <c r="B180"/>
      <c r="C180"/>
      <c r="D180"/>
      <c r="E180"/>
      <c r="F180"/>
    </row>
    <row r="181" spans="2:6" x14ac:dyDescent="0.25">
      <c r="B181"/>
      <c r="C181"/>
      <c r="D181"/>
      <c r="E181"/>
      <c r="F181"/>
    </row>
    <row r="182" spans="2:6" x14ac:dyDescent="0.25">
      <c r="B182"/>
      <c r="C182"/>
      <c r="D182"/>
      <c r="E182"/>
      <c r="F182"/>
    </row>
    <row r="183" spans="2:6" x14ac:dyDescent="0.25">
      <c r="B183"/>
      <c r="C183"/>
      <c r="D183"/>
      <c r="E183"/>
      <c r="F183"/>
    </row>
    <row r="184" spans="2:6" x14ac:dyDescent="0.25">
      <c r="B184"/>
      <c r="C184"/>
      <c r="D184"/>
      <c r="E184"/>
      <c r="F184"/>
    </row>
    <row r="185" spans="2:6" x14ac:dyDescent="0.25">
      <c r="B185"/>
      <c r="C185"/>
      <c r="D185"/>
      <c r="E185"/>
      <c r="F185"/>
    </row>
    <row r="186" spans="2:6" x14ac:dyDescent="0.25">
      <c r="B186"/>
      <c r="C186"/>
      <c r="D186"/>
      <c r="E186"/>
      <c r="F186"/>
    </row>
    <row r="187" spans="2:6" x14ac:dyDescent="0.25">
      <c r="B187"/>
      <c r="C187"/>
      <c r="D187"/>
      <c r="E187"/>
      <c r="F187"/>
    </row>
    <row r="188" spans="2:6" x14ac:dyDescent="0.25">
      <c r="B188"/>
      <c r="C188"/>
      <c r="D188"/>
      <c r="E188"/>
      <c r="F188"/>
    </row>
    <row r="189" spans="2:6" x14ac:dyDescent="0.25">
      <c r="B189"/>
      <c r="C189"/>
      <c r="D189"/>
      <c r="E189"/>
      <c r="F189"/>
    </row>
    <row r="190" spans="2:6" x14ac:dyDescent="0.25">
      <c r="B190"/>
      <c r="C190"/>
      <c r="D190"/>
      <c r="E190"/>
      <c r="F190"/>
    </row>
    <row r="191" spans="2:6" x14ac:dyDescent="0.25">
      <c r="B191"/>
      <c r="C191"/>
      <c r="D191"/>
      <c r="E191"/>
      <c r="F191"/>
    </row>
    <row r="192" spans="2:6" x14ac:dyDescent="0.25">
      <c r="B192"/>
      <c r="C192"/>
      <c r="D192"/>
      <c r="E192"/>
      <c r="F192"/>
    </row>
    <row r="193" spans="2:6" x14ac:dyDescent="0.25">
      <c r="B193"/>
      <c r="C193"/>
      <c r="D193"/>
      <c r="E193"/>
      <c r="F193"/>
    </row>
    <row r="194" spans="2:6" x14ac:dyDescent="0.25">
      <c r="B194"/>
      <c r="C194"/>
      <c r="D194"/>
      <c r="E194"/>
      <c r="F194"/>
    </row>
    <row r="195" spans="2:6" x14ac:dyDescent="0.25">
      <c r="B195"/>
      <c r="C195"/>
      <c r="D195"/>
      <c r="E195"/>
      <c r="F195"/>
    </row>
    <row r="196" spans="2:6" x14ac:dyDescent="0.25">
      <c r="B196"/>
      <c r="C196"/>
      <c r="D196"/>
      <c r="E196"/>
      <c r="F196"/>
    </row>
    <row r="197" spans="2:6" x14ac:dyDescent="0.25">
      <c r="B197"/>
      <c r="C197"/>
      <c r="D197"/>
      <c r="E197"/>
      <c r="F197"/>
    </row>
    <row r="198" spans="2:6" x14ac:dyDescent="0.25">
      <c r="B198"/>
      <c r="C198"/>
      <c r="D198"/>
      <c r="E198"/>
      <c r="F198"/>
    </row>
    <row r="199" spans="2:6" x14ac:dyDescent="0.25">
      <c r="B199"/>
      <c r="C199"/>
      <c r="D199"/>
      <c r="E199"/>
      <c r="F199"/>
    </row>
    <row r="200" spans="2:6" x14ac:dyDescent="0.25">
      <c r="B200"/>
      <c r="C200"/>
      <c r="D200"/>
      <c r="E200"/>
      <c r="F200"/>
    </row>
    <row r="201" spans="2:6" x14ac:dyDescent="0.25">
      <c r="B201"/>
      <c r="C201"/>
      <c r="D201"/>
      <c r="E201"/>
      <c r="F201"/>
    </row>
    <row r="202" spans="2:6" x14ac:dyDescent="0.25">
      <c r="B202"/>
      <c r="C202"/>
      <c r="D202"/>
      <c r="E202"/>
      <c r="F202"/>
    </row>
    <row r="203" spans="2:6" x14ac:dyDescent="0.25">
      <c r="B203"/>
      <c r="C203"/>
      <c r="D203"/>
      <c r="E203"/>
      <c r="F203"/>
    </row>
    <row r="204" spans="2:6" x14ac:dyDescent="0.25">
      <c r="B204"/>
      <c r="C204"/>
      <c r="D204"/>
      <c r="E204"/>
      <c r="F204"/>
    </row>
    <row r="205" spans="2:6" x14ac:dyDescent="0.25">
      <c r="B205"/>
      <c r="C205"/>
      <c r="D205"/>
      <c r="E205"/>
      <c r="F205"/>
    </row>
    <row r="206" spans="2:6" x14ac:dyDescent="0.25">
      <c r="B206"/>
      <c r="C206"/>
      <c r="D206"/>
      <c r="E206"/>
      <c r="F206"/>
    </row>
    <row r="207" spans="2:6" x14ac:dyDescent="0.25">
      <c r="B207"/>
      <c r="C207"/>
      <c r="D207"/>
      <c r="E207"/>
      <c r="F207"/>
    </row>
    <row r="208" spans="2:6" x14ac:dyDescent="0.25">
      <c r="B208"/>
      <c r="C208"/>
      <c r="D208"/>
      <c r="E208"/>
      <c r="F208"/>
    </row>
    <row r="209" spans="2:6" x14ac:dyDescent="0.25">
      <c r="B209"/>
      <c r="C209"/>
      <c r="D209"/>
      <c r="E209"/>
      <c r="F209"/>
    </row>
    <row r="210" spans="2:6" x14ac:dyDescent="0.25">
      <c r="B210"/>
      <c r="C210"/>
      <c r="D210"/>
      <c r="E210"/>
      <c r="F210"/>
    </row>
    <row r="211" spans="2:6" x14ac:dyDescent="0.25">
      <c r="B211"/>
      <c r="C211"/>
      <c r="D211"/>
      <c r="E211"/>
      <c r="F211"/>
    </row>
    <row r="212" spans="2:6" x14ac:dyDescent="0.25">
      <c r="B212"/>
      <c r="C212"/>
      <c r="D212"/>
      <c r="E212"/>
      <c r="F212"/>
    </row>
  </sheetData>
  <sortState ref="A2:E211">
    <sortCondition ref="A2:A2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5319_Waushara_NAD83(2011)_Epoch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 Hummel</cp:lastModifiedBy>
  <dcterms:created xsi:type="dcterms:W3CDTF">2017-11-03T15:57:55Z</dcterms:created>
  <dcterms:modified xsi:type="dcterms:W3CDTF">2018-04-30T16:50:50Z</dcterms:modified>
</cp:coreProperties>
</file>